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4751\Desktop\2019郡内東\2019U10リーグ\"/>
    </mc:Choice>
  </mc:AlternateContent>
  <bookViews>
    <workbookView xWindow="0" yWindow="0" windowWidth="28800" windowHeight="12840" activeTab="5"/>
  </bookViews>
  <sheets>
    <sheet name="大会要項" sheetId="1" r:id="rId1"/>
    <sheet name="成績表" sheetId="2" r:id="rId2"/>
    <sheet name="リーグ日程表" sheetId="9" r:id="rId3"/>
    <sheet name="試合結果報告　11.23中止" sheetId="3" r:id="rId4"/>
    <sheet name="試合結果報告　11.30" sheetId="6" r:id="rId5"/>
    <sheet name="試合結果報告　12.14 " sheetId="10" r:id="rId6"/>
    <sheet name="試合結果報告　1.25" sheetId="7" r:id="rId7"/>
    <sheet name="審判報告書" sheetId="4" r:id="rId8"/>
    <sheet name="Sheet5" sheetId="5"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9" l="1"/>
  <c r="C7" i="9"/>
  <c r="C9" i="9"/>
  <c r="F9" i="9"/>
  <c r="I9" i="9"/>
  <c r="C11" i="9"/>
  <c r="F11" i="9"/>
  <c r="I11" i="9"/>
  <c r="L11" i="9"/>
  <c r="C2" i="9" l="1"/>
  <c r="F2" i="9"/>
  <c r="I2" i="9"/>
  <c r="L2" i="9"/>
  <c r="O2" i="9"/>
  <c r="V11" i="2" l="1"/>
  <c r="O9" i="2"/>
  <c r="N12" i="2" s="1"/>
  <c r="O7" i="2"/>
  <c r="I12" i="2" s="1"/>
  <c r="I11" i="2" s="1"/>
  <c r="L7" i="2"/>
  <c r="K10" i="2" s="1"/>
  <c r="O5" i="2"/>
  <c r="H12" i="2" s="1"/>
  <c r="L5" i="2"/>
  <c r="H10" i="2" s="1"/>
  <c r="I5" i="2"/>
  <c r="H8" i="2" s="1"/>
  <c r="R3" i="2"/>
  <c r="O3" i="2"/>
  <c r="C12" i="2" s="1"/>
  <c r="C11" i="2" s="1"/>
  <c r="L3" i="2"/>
  <c r="E10" i="2" s="1"/>
  <c r="I3" i="2"/>
  <c r="C8" i="2" s="1"/>
  <c r="F3" i="2"/>
  <c r="T3" i="2" s="1"/>
  <c r="O2" i="2"/>
  <c r="L2" i="2"/>
  <c r="I2" i="2"/>
  <c r="F2" i="2"/>
  <c r="C2" i="2"/>
  <c r="E6" i="2" l="1"/>
  <c r="C6" i="2"/>
  <c r="C5" i="2" s="1"/>
  <c r="S5" i="2" s="1"/>
  <c r="F8" i="2"/>
  <c r="F7" i="2" s="1"/>
  <c r="V5" i="2"/>
  <c r="R5" i="2"/>
  <c r="T5" i="2"/>
  <c r="V9" i="2"/>
  <c r="E8" i="2"/>
  <c r="C7" i="2" s="1"/>
  <c r="F10" i="2"/>
  <c r="F9" i="2" s="1"/>
  <c r="E12" i="2"/>
  <c r="K12" i="2"/>
  <c r="V7" i="2" s="1"/>
  <c r="F12" i="2"/>
  <c r="F11" i="2" s="1"/>
  <c r="L12" i="2"/>
  <c r="L11" i="2" s="1"/>
  <c r="W9" i="2" s="1"/>
  <c r="C10" i="2"/>
  <c r="C9" i="2" s="1"/>
  <c r="I10" i="2"/>
  <c r="I9" i="2" s="1"/>
  <c r="W11" i="2"/>
  <c r="X11" i="2" s="1"/>
  <c r="S3" i="2"/>
  <c r="U3" i="2" s="1"/>
  <c r="T11" i="2" l="1"/>
  <c r="U5" i="2"/>
  <c r="S7" i="2"/>
  <c r="U7" i="2" s="1"/>
  <c r="R7" i="2"/>
  <c r="T7" i="2"/>
  <c r="W3" i="2"/>
  <c r="V3" i="2"/>
  <c r="W7" i="2"/>
  <c r="X7" i="2" s="1"/>
  <c r="R11" i="2"/>
  <c r="S11" i="2"/>
  <c r="W5" i="2"/>
  <c r="X5" i="2" s="1"/>
  <c r="Z5" i="2" s="1"/>
  <c r="X9" i="2"/>
  <c r="T9" i="2"/>
  <c r="S9" i="2"/>
  <c r="R9" i="2"/>
  <c r="X3" i="2" l="1"/>
  <c r="Z3" i="2" s="1"/>
  <c r="Z7" i="2"/>
  <c r="U11" i="2"/>
  <c r="Z11" i="2" s="1"/>
  <c r="U9" i="2"/>
  <c r="Z9" i="2" s="1"/>
  <c r="Y9" i="2" s="1"/>
  <c r="Y5" i="2" l="1"/>
  <c r="Y3" i="2"/>
  <c r="Y7" i="2"/>
  <c r="Y11" i="2"/>
</calcChain>
</file>

<file path=xl/sharedStrings.xml><?xml version="1.0" encoding="utf-8"?>
<sst xmlns="http://schemas.openxmlformats.org/spreadsheetml/2006/main" count="479" uniqueCount="218">
  <si>
    <t>■ 目 的</t>
  </si>
  <si>
    <t>■ 日程・会場</t>
  </si>
  <si>
    <t>■参加資格</t>
  </si>
  <si>
    <t>■大会形式</t>
  </si>
  <si>
    <t>■競技規則</t>
  </si>
  <si>
    <t>■大会規定</t>
  </si>
  <si>
    <t>　郡内東サッカー連絡協議会</t>
    <phoneticPr fontId="1"/>
  </si>
  <si>
    <t>　1．「参加チーム」は、郡内東サッカー連絡協議会に加盟していること。</t>
    <phoneticPr fontId="1"/>
  </si>
  <si>
    <t>　1．リーグ戦方式にて優勝を決定する。</t>
    <phoneticPr fontId="1"/>
  </si>
  <si>
    <t>　2．2019-20新ルールを適用する。以下、「本大会規定」を設ける。</t>
    <phoneticPr fontId="1"/>
  </si>
  <si>
    <t>　1． 競技のフィールド サイズは以下のとおりとする。</t>
    <phoneticPr fontId="1"/>
  </si>
  <si>
    <t>　４．ベンチ入りするチーム役員の数</t>
    <phoneticPr fontId="1"/>
  </si>
  <si>
    <t>　７．競技者の用具・ユニフォーム</t>
    <phoneticPr fontId="1"/>
  </si>
  <si>
    <t>　　C．警告・退場等がある場合の審判報告書の送付、重要事項等も広報部宛送付願います。</t>
    <phoneticPr fontId="1"/>
  </si>
  <si>
    <t>　連絡先：奥脇（広報部長）FAX 43-0425 又はLINE</t>
    <phoneticPr fontId="1"/>
  </si>
  <si>
    <t>チーム名</t>
    <rPh sb="3" eb="4">
      <t>メイ</t>
    </rPh>
    <phoneticPr fontId="7"/>
  </si>
  <si>
    <t>勝</t>
    <rPh sb="0" eb="1">
      <t>カ</t>
    </rPh>
    <phoneticPr fontId="7"/>
  </si>
  <si>
    <t>分</t>
    <rPh sb="0" eb="1">
      <t>ワ</t>
    </rPh>
    <phoneticPr fontId="7"/>
  </si>
  <si>
    <t>負</t>
    <rPh sb="0" eb="1">
      <t>マ</t>
    </rPh>
    <phoneticPr fontId="7"/>
  </si>
  <si>
    <t>勝点</t>
    <rPh sb="0" eb="1">
      <t>カ</t>
    </rPh>
    <rPh sb="1" eb="2">
      <t>テン</t>
    </rPh>
    <phoneticPr fontId="7"/>
  </si>
  <si>
    <t>得点</t>
    <rPh sb="0" eb="2">
      <t>トクテン</t>
    </rPh>
    <phoneticPr fontId="7"/>
  </si>
  <si>
    <t>失点</t>
    <rPh sb="0" eb="2">
      <t>シッテン</t>
    </rPh>
    <phoneticPr fontId="7"/>
  </si>
  <si>
    <t>得失</t>
    <rPh sb="0" eb="2">
      <t>トクシツ</t>
    </rPh>
    <phoneticPr fontId="7"/>
  </si>
  <si>
    <t>順位</t>
    <rPh sb="0" eb="2">
      <t>ジュンイ</t>
    </rPh>
    <phoneticPr fontId="7"/>
  </si>
  <si>
    <t>-</t>
    <phoneticPr fontId="7"/>
  </si>
  <si>
    <t>会場名</t>
    <rPh sb="0" eb="2">
      <t>カイジョウ</t>
    </rPh>
    <rPh sb="2" eb="3">
      <t>メイ</t>
    </rPh>
    <phoneticPr fontId="7"/>
  </si>
  <si>
    <t>試合結果管理
　・報告担当者</t>
    <rPh sb="0" eb="2">
      <t>シアイ</t>
    </rPh>
    <rPh sb="2" eb="4">
      <t>ケッカ</t>
    </rPh>
    <rPh sb="4" eb="6">
      <t>カンリ</t>
    </rPh>
    <rPh sb="9" eb="11">
      <t>ホウコク</t>
    </rPh>
    <rPh sb="11" eb="13">
      <t>タントウ</t>
    </rPh>
    <rPh sb="13" eb="14">
      <t>シャ</t>
    </rPh>
    <phoneticPr fontId="7"/>
  </si>
  <si>
    <t>連絡先</t>
    <rPh sb="0" eb="3">
      <t>レンラクサキ</t>
    </rPh>
    <phoneticPr fontId="7"/>
  </si>
  <si>
    <t>試合NO</t>
    <rPh sb="0" eb="2">
      <t>シアイ</t>
    </rPh>
    <phoneticPr fontId="7"/>
  </si>
  <si>
    <t>対戦カード</t>
    <rPh sb="0" eb="2">
      <t>タイセン</t>
    </rPh>
    <phoneticPr fontId="7"/>
  </si>
  <si>
    <t>得点者</t>
    <rPh sb="0" eb="3">
      <t>トクテンシャ</t>
    </rPh>
    <phoneticPr fontId="7"/>
  </si>
  <si>
    <t>審判</t>
    <rPh sb="0" eb="2">
      <t>シンパン</t>
    </rPh>
    <phoneticPr fontId="7"/>
  </si>
  <si>
    <t>VS</t>
    <phoneticPr fontId="7"/>
  </si>
  <si>
    <t>主</t>
    <rPh sb="0" eb="1">
      <t>シュ</t>
    </rPh>
    <phoneticPr fontId="7"/>
  </si>
  <si>
    <t>補</t>
    <rPh sb="0" eb="1">
      <t>タスク</t>
    </rPh>
    <phoneticPr fontId="7"/>
  </si>
  <si>
    <t>②</t>
    <phoneticPr fontId="7"/>
  </si>
  <si>
    <t>VS</t>
    <phoneticPr fontId="7"/>
  </si>
  <si>
    <t>～</t>
    <phoneticPr fontId="7"/>
  </si>
  <si>
    <t>：</t>
    <phoneticPr fontId="7"/>
  </si>
  <si>
    <t>③</t>
    <phoneticPr fontId="7"/>
  </si>
  <si>
    <t>④</t>
    <phoneticPr fontId="7"/>
  </si>
  <si>
    <t>⑤</t>
    <phoneticPr fontId="7"/>
  </si>
  <si>
    <t>⑥</t>
    <phoneticPr fontId="7"/>
  </si>
  <si>
    <t>①</t>
    <phoneticPr fontId="7"/>
  </si>
  <si>
    <t>開催日</t>
    <rPh sb="0" eb="2">
      <t>カイサイ</t>
    </rPh>
    <rPh sb="2" eb="3">
      <t>ビ</t>
    </rPh>
    <phoneticPr fontId="7"/>
  </si>
  <si>
    <t>奥脇広報部長</t>
    <rPh sb="0" eb="2">
      <t>オクワキ</t>
    </rPh>
    <rPh sb="2" eb="4">
      <t>コウホウ</t>
    </rPh>
    <rPh sb="4" eb="5">
      <t>ブ</t>
    </rPh>
    <rPh sb="5" eb="6">
      <t>チョウ</t>
    </rPh>
    <phoneticPr fontId="1"/>
  </si>
  <si>
    <t>初狩憩いの公園サッカー場</t>
    <rPh sb="0" eb="2">
      <t>ハツカリ</t>
    </rPh>
    <rPh sb="2" eb="3">
      <t>イコ</t>
    </rPh>
    <rPh sb="5" eb="7">
      <t>コウエン</t>
    </rPh>
    <rPh sb="11" eb="12">
      <t>ジョウ</t>
    </rPh>
    <phoneticPr fontId="1"/>
  </si>
  <si>
    <t>9：00　～</t>
    <phoneticPr fontId="7"/>
  </si>
  <si>
    <t>11：00　～</t>
    <phoneticPr fontId="7"/>
  </si>
  <si>
    <t>④　ＦＭ</t>
    <phoneticPr fontId="7"/>
  </si>
  <si>
    <t>審判報告書</t>
    <rPh sb="0" eb="2">
      <t>シンパン</t>
    </rPh>
    <rPh sb="2" eb="5">
      <t>ホウコクショ</t>
    </rPh>
    <phoneticPr fontId="7"/>
  </si>
  <si>
    <t>大会名</t>
    <rPh sb="0" eb="2">
      <t>タイカイ</t>
    </rPh>
    <rPh sb="2" eb="3">
      <t>メイ</t>
    </rPh>
    <phoneticPr fontId="7"/>
  </si>
  <si>
    <t>グループリーグ名</t>
    <rPh sb="7" eb="8">
      <t>メイ</t>
    </rPh>
    <phoneticPr fontId="7"/>
  </si>
  <si>
    <t>日　時</t>
    <rPh sb="0" eb="1">
      <t>ヒ</t>
    </rPh>
    <rPh sb="2" eb="3">
      <t>ジ</t>
    </rPh>
    <phoneticPr fontId="7"/>
  </si>
  <si>
    <t>年</t>
    <rPh sb="0" eb="1">
      <t>ネン</t>
    </rPh>
    <phoneticPr fontId="7"/>
  </si>
  <si>
    <t>月</t>
    <rPh sb="0" eb="1">
      <t>ガツ</t>
    </rPh>
    <phoneticPr fontId="7"/>
  </si>
  <si>
    <t>日</t>
    <rPh sb="0" eb="1">
      <t>ニチ</t>
    </rPh>
    <phoneticPr fontId="7"/>
  </si>
  <si>
    <t>時</t>
    <rPh sb="0" eb="1">
      <t>ジ</t>
    </rPh>
    <phoneticPr fontId="7"/>
  </si>
  <si>
    <t>分</t>
    <rPh sb="0" eb="1">
      <t>フン</t>
    </rPh>
    <phoneticPr fontId="7"/>
  </si>
  <si>
    <t>キックオフ</t>
    <phoneticPr fontId="7"/>
  </si>
  <si>
    <t>会　場</t>
    <rPh sb="0" eb="1">
      <t>カイ</t>
    </rPh>
    <rPh sb="2" eb="3">
      <t>バ</t>
    </rPh>
    <phoneticPr fontId="7"/>
  </si>
  <si>
    <t>対戦試合</t>
    <rPh sb="0" eb="2">
      <t>タイセン</t>
    </rPh>
    <rPh sb="2" eb="4">
      <t>シアイ</t>
    </rPh>
    <phoneticPr fontId="7"/>
  </si>
  <si>
    <t>対</t>
    <rPh sb="0" eb="1">
      <t>タイ</t>
    </rPh>
    <phoneticPr fontId="7"/>
  </si>
  <si>
    <t>試合結果</t>
    <rPh sb="0" eb="2">
      <t>シアイ</t>
    </rPh>
    <rPh sb="2" eb="4">
      <t>ケッカ</t>
    </rPh>
    <phoneticPr fontId="7"/>
  </si>
  <si>
    <t>1ｓｔ</t>
    <phoneticPr fontId="7"/>
  </si>
  <si>
    <t>―</t>
    <phoneticPr fontId="7"/>
  </si>
  <si>
    <t>2nd</t>
  </si>
  <si>
    <t>合計</t>
    <rPh sb="0" eb="2">
      <t>ゴウケイ</t>
    </rPh>
    <phoneticPr fontId="7"/>
  </si>
  <si>
    <t>主審氏名</t>
    <rPh sb="0" eb="2">
      <t>シュシン</t>
    </rPh>
    <rPh sb="2" eb="4">
      <t>シメイ</t>
    </rPh>
    <phoneticPr fontId="7"/>
  </si>
  <si>
    <t>所属チーム</t>
    <rPh sb="0" eb="2">
      <t>ショゾク</t>
    </rPh>
    <phoneticPr fontId="7"/>
  </si>
  <si>
    <t>補助審氏名</t>
    <rPh sb="0" eb="2">
      <t>ホジョ</t>
    </rPh>
    <rPh sb="2" eb="3">
      <t>シン</t>
    </rPh>
    <rPh sb="3" eb="5">
      <t>シメイ</t>
    </rPh>
    <phoneticPr fontId="7"/>
  </si>
  <si>
    <t>時間</t>
  </si>
  <si>
    <t>チーム</t>
  </si>
  <si>
    <t>番号</t>
  </si>
  <si>
    <t>氏　名</t>
  </si>
  <si>
    <t xml:space="preserve"> 理由</t>
  </si>
  <si>
    <t>退場</t>
    <rPh sb="0" eb="2">
      <t>タイジョウ</t>
    </rPh>
    <phoneticPr fontId="7"/>
  </si>
  <si>
    <t>その他報告事項</t>
    <rPh sb="2" eb="3">
      <t>タ</t>
    </rPh>
    <rPh sb="3" eb="5">
      <t>ホウコク</t>
    </rPh>
    <rPh sb="5" eb="7">
      <t>ジコウ</t>
    </rPh>
    <phoneticPr fontId="7"/>
  </si>
  <si>
    <t>以上のとおり報告します。</t>
    <rPh sb="0" eb="2">
      <t>イジョウ</t>
    </rPh>
    <rPh sb="6" eb="8">
      <t>ホウコク</t>
    </rPh>
    <phoneticPr fontId="7"/>
  </si>
  <si>
    <t>主審署名</t>
    <rPh sb="0" eb="2">
      <t>シュシン</t>
    </rPh>
    <rPh sb="2" eb="4">
      <t>ショメイ</t>
    </rPh>
    <phoneticPr fontId="7"/>
  </si>
  <si>
    <t>審判報告書（重要事項）</t>
    <rPh sb="0" eb="2">
      <t>シンパン</t>
    </rPh>
    <rPh sb="2" eb="5">
      <t>ホウコクショ</t>
    </rPh>
    <rPh sb="6" eb="8">
      <t>ジュウヨウ</t>
    </rPh>
    <rPh sb="8" eb="10">
      <t>ジコウ</t>
    </rPh>
    <phoneticPr fontId="7"/>
  </si>
  <si>
    <t>退場、その他の重要事項についての詳細</t>
  </si>
  <si>
    <t>―</t>
    <phoneticPr fontId="7"/>
  </si>
  <si>
    <t>警告</t>
    <phoneticPr fontId="7"/>
  </si>
  <si>
    <t>郡内東Ｕ-10リーグ大会要項</t>
    <phoneticPr fontId="1"/>
  </si>
  <si>
    <t>-</t>
    <phoneticPr fontId="7"/>
  </si>
  <si>
    <t>　郡内東Ｕ１０リーグ試合結果報告書</t>
    <rPh sb="1" eb="3">
      <t>グンナイ</t>
    </rPh>
    <rPh sb="3" eb="4">
      <t>ヒガシ</t>
    </rPh>
    <rPh sb="10" eb="12">
      <t>シアイ</t>
    </rPh>
    <rPh sb="12" eb="14">
      <t>ケッカ</t>
    </rPh>
    <rPh sb="14" eb="17">
      <t>ホウコクショ</t>
    </rPh>
    <phoneticPr fontId="7"/>
  </si>
  <si>
    <t>9：40　～</t>
    <phoneticPr fontId="7"/>
  </si>
  <si>
    <t>10：20　～</t>
    <phoneticPr fontId="7"/>
  </si>
  <si>
    <t>　郡内東Ｕ１0リーグ試合結果報告書</t>
    <rPh sb="1" eb="3">
      <t>グンナイ</t>
    </rPh>
    <rPh sb="3" eb="4">
      <t>ヒガシ</t>
    </rPh>
    <rPh sb="10" eb="12">
      <t>シアイ</t>
    </rPh>
    <rPh sb="12" eb="14">
      <t>ケッカ</t>
    </rPh>
    <rPh sb="14" eb="17">
      <t>ホウコクショ</t>
    </rPh>
    <phoneticPr fontId="7"/>
  </si>
  <si>
    <t>初狩憩いの公園サッカー場Ｂ</t>
    <rPh sb="0" eb="2">
      <t>ハツカリ</t>
    </rPh>
    <rPh sb="2" eb="3">
      <t>イコ</t>
    </rPh>
    <rPh sb="5" eb="7">
      <t>コウエン</t>
    </rPh>
    <rPh sb="11" eb="12">
      <t>ジョウ</t>
    </rPh>
    <phoneticPr fontId="1"/>
  </si>
  <si>
    <t>9：45　～</t>
    <phoneticPr fontId="7"/>
  </si>
  <si>
    <t>10：30　～</t>
    <phoneticPr fontId="7"/>
  </si>
  <si>
    <t>11：15　～</t>
    <phoneticPr fontId="7"/>
  </si>
  <si>
    <t>12：00　～</t>
    <phoneticPr fontId="7"/>
  </si>
  <si>
    <t>12：45　～</t>
    <phoneticPr fontId="7"/>
  </si>
  <si>
    <t>12：30　～</t>
    <phoneticPr fontId="7"/>
  </si>
  <si>
    <t>13：15　～</t>
    <phoneticPr fontId="7"/>
  </si>
  <si>
    <t>⑥　ＦＭ</t>
    <phoneticPr fontId="7"/>
  </si>
  <si>
    <t>⑦　ＦＭ</t>
    <phoneticPr fontId="7"/>
  </si>
  <si>
    <t>⑧　ＦＭ</t>
    <phoneticPr fontId="7"/>
  </si>
  <si>
    <t>相互</t>
    <rPh sb="0" eb="2">
      <t>ソウゴ</t>
    </rPh>
    <phoneticPr fontId="1"/>
  </si>
  <si>
    <t>①　11/30</t>
    <phoneticPr fontId="1"/>
  </si>
  <si>
    <t>②　11/30</t>
    <phoneticPr fontId="1"/>
  </si>
  <si>
    <t>初狩憩いの公園サッカー場Ａ</t>
    <rPh sb="0" eb="2">
      <t>ハツカリ</t>
    </rPh>
    <rPh sb="2" eb="3">
      <t>イコ</t>
    </rPh>
    <rPh sb="5" eb="7">
      <t>コウエン</t>
    </rPh>
    <rPh sb="11" eb="12">
      <t>ジョウ</t>
    </rPh>
    <phoneticPr fontId="1"/>
  </si>
  <si>
    <t>都留ＶＭＣ</t>
    <rPh sb="0" eb="2">
      <t>ツル</t>
    </rPh>
    <phoneticPr fontId="1"/>
  </si>
  <si>
    <t>エスヴィエント</t>
    <phoneticPr fontId="1"/>
  </si>
  <si>
    <t>ヴァリエ都留</t>
    <rPh sb="4" eb="6">
      <t>ツル</t>
    </rPh>
    <phoneticPr fontId="1"/>
  </si>
  <si>
    <t>ＤＲＥＡＭ</t>
    <phoneticPr fontId="1"/>
  </si>
  <si>
    <t>リヴィエール</t>
    <phoneticPr fontId="1"/>
  </si>
  <si>
    <t>③　11/30</t>
    <phoneticPr fontId="1"/>
  </si>
  <si>
    <t>④　11/30</t>
    <phoneticPr fontId="1"/>
  </si>
  <si>
    <t>⑤　12/14</t>
    <phoneticPr fontId="1"/>
  </si>
  <si>
    <t>⑥　12/14</t>
    <phoneticPr fontId="1"/>
  </si>
  <si>
    <t>⑨　1/25</t>
    <phoneticPr fontId="1"/>
  </si>
  <si>
    <t>⑩　1/25</t>
    <phoneticPr fontId="1"/>
  </si>
  <si>
    <t>三澤　純</t>
    <rPh sb="0" eb="2">
      <t>ミサワ</t>
    </rPh>
    <rPh sb="3" eb="4">
      <t>ジュン</t>
    </rPh>
    <phoneticPr fontId="1"/>
  </si>
  <si>
    <t>エスヴィエント</t>
    <phoneticPr fontId="1"/>
  </si>
  <si>
    <t>ヴァリエ</t>
    <phoneticPr fontId="1"/>
  </si>
  <si>
    <t>DREAM</t>
    <phoneticPr fontId="1"/>
  </si>
  <si>
    <t>エスヴィ</t>
    <phoneticPr fontId="1"/>
  </si>
  <si>
    <t>ＶＭＣ</t>
    <phoneticPr fontId="1"/>
  </si>
  <si>
    <t>エスヴィ</t>
    <phoneticPr fontId="1"/>
  </si>
  <si>
    <t>ＶＭＣ</t>
    <phoneticPr fontId="1"/>
  </si>
  <si>
    <t>都留ＶＭＣ</t>
    <rPh sb="0" eb="5">
      <t>ツルｖｍｃ</t>
    </rPh>
    <phoneticPr fontId="7"/>
  </si>
  <si>
    <t>エスヴィエント</t>
    <phoneticPr fontId="7"/>
  </si>
  <si>
    <t>ヴァリエ都留</t>
    <rPh sb="4" eb="6">
      <t>ツル</t>
    </rPh>
    <phoneticPr fontId="7"/>
  </si>
  <si>
    <t>ＤＲＥＡＭ</t>
    <phoneticPr fontId="7"/>
  </si>
  <si>
    <t>リヴィエール</t>
    <phoneticPr fontId="7"/>
  </si>
  <si>
    <t>⑦　12/14</t>
    <phoneticPr fontId="1"/>
  </si>
  <si>
    <t>⑥　12/14</t>
    <phoneticPr fontId="1"/>
  </si>
  <si>
    <t>⑧　12/14</t>
    <phoneticPr fontId="1"/>
  </si>
  <si>
    <t>都留ＶＭＣ</t>
    <rPh sb="0" eb="2">
      <t>ツル</t>
    </rPh>
    <phoneticPr fontId="1"/>
  </si>
  <si>
    <t>9：00　～</t>
    <phoneticPr fontId="7"/>
  </si>
  <si>
    <t>：</t>
    <phoneticPr fontId="7"/>
  </si>
  <si>
    <t>②</t>
    <phoneticPr fontId="7"/>
  </si>
  <si>
    <t>エスヴィエント</t>
    <phoneticPr fontId="1"/>
  </si>
  <si>
    <t>VS</t>
    <phoneticPr fontId="7"/>
  </si>
  <si>
    <t>ヴァリエ都留</t>
    <rPh sb="4" eb="6">
      <t>ツル</t>
    </rPh>
    <phoneticPr fontId="1"/>
  </si>
  <si>
    <t>9：40　～</t>
    <phoneticPr fontId="7"/>
  </si>
  <si>
    <t>リヴィ</t>
    <phoneticPr fontId="1"/>
  </si>
  <si>
    <t>③</t>
    <phoneticPr fontId="7"/>
  </si>
  <si>
    <t>ＤＲＥＡＭ</t>
    <phoneticPr fontId="1"/>
  </si>
  <si>
    <t>10：20　～</t>
    <phoneticPr fontId="7"/>
  </si>
  <si>
    <t>リヴィエール</t>
    <phoneticPr fontId="1"/>
  </si>
  <si>
    <t>11：00　～</t>
    <phoneticPr fontId="7"/>
  </si>
  <si>
    <t>11：40　～</t>
    <phoneticPr fontId="7"/>
  </si>
  <si>
    <t>：</t>
    <phoneticPr fontId="7"/>
  </si>
  <si>
    <t>⑥　ＦＭ</t>
    <phoneticPr fontId="7"/>
  </si>
  <si>
    <t>12：20　～</t>
    <phoneticPr fontId="7"/>
  </si>
  <si>
    <t>⑦　ＦＭ</t>
    <phoneticPr fontId="7"/>
  </si>
  <si>
    <t>13：00　～</t>
    <phoneticPr fontId="7"/>
  </si>
  <si>
    <t>⑧　ＦＭ</t>
    <phoneticPr fontId="7"/>
  </si>
  <si>
    <t>13：40　～</t>
    <phoneticPr fontId="7"/>
  </si>
  <si>
    <t>ヴァリエ都留</t>
    <rPh sb="4" eb="6">
      <t>ツル</t>
    </rPh>
    <phoneticPr fontId="1"/>
  </si>
  <si>
    <t>②　ＦＭ</t>
    <phoneticPr fontId="7"/>
  </si>
  <si>
    <t>都留ＶＭＣ</t>
    <rPh sb="0" eb="2">
      <t>ツル</t>
    </rPh>
    <phoneticPr fontId="1"/>
  </si>
  <si>
    <t>エスヴィエント</t>
    <phoneticPr fontId="1"/>
  </si>
  <si>
    <t>9：40　～</t>
    <phoneticPr fontId="7"/>
  </si>
  <si>
    <t>ＤＲＥＡＭ</t>
    <phoneticPr fontId="1"/>
  </si>
  <si>
    <t>④　ＦＭ</t>
    <phoneticPr fontId="7"/>
  </si>
  <si>
    <t>11：00　～</t>
    <phoneticPr fontId="7"/>
  </si>
  <si>
    <t>⑤　ＦＭ</t>
    <phoneticPr fontId="7"/>
  </si>
  <si>
    <t>エスヴィ</t>
    <phoneticPr fontId="1"/>
  </si>
  <si>
    <t>ヴァリエ</t>
    <phoneticPr fontId="1"/>
  </si>
  <si>
    <t>ＶＭＣ</t>
    <phoneticPr fontId="1"/>
  </si>
  <si>
    <t>DREAM</t>
    <phoneticPr fontId="1"/>
  </si>
  <si>
    <t>　郡内東地区の将来を担う子どもたちのサッカーへの興味・関心を深め、サッカーの技術・理解を向上させると同時に、サッカーを通じて心身を</t>
    <phoneticPr fontId="1"/>
  </si>
  <si>
    <t xml:space="preserve">   通じて心身を鍛え、リスペクトの精神を養い、クリエイティブでたくましい人間の育成を目指し、その研修の場として本大会を開催する。　</t>
    <phoneticPr fontId="1"/>
  </si>
  <si>
    <t>■ 主催・主管</t>
    <phoneticPr fontId="1"/>
  </si>
  <si>
    <r>
      <t>　1．</t>
    </r>
    <r>
      <rPr>
        <sz val="11"/>
        <color theme="1"/>
        <rFont val="游ゴシック"/>
        <family val="3"/>
        <charset val="128"/>
        <scheme val="minor"/>
      </rPr>
      <t>大会期日：2019/11/23(土)AM【中止】.11/30(土).12/14(土).2020/1/25(土).予備日2/22(土)</t>
    </r>
    <rPh sb="24" eb="26">
      <t>チュウシ</t>
    </rPh>
    <rPh sb="34" eb="35">
      <t>ツチ</t>
    </rPh>
    <rPh sb="43" eb="44">
      <t>ツチ</t>
    </rPh>
    <rPh sb="59" eb="62">
      <t>ヨビビ</t>
    </rPh>
    <phoneticPr fontId="1"/>
  </si>
  <si>
    <t>　2．試合会場： 初狩憩いの公園サッカー場</t>
    <phoneticPr fontId="1"/>
  </si>
  <si>
    <t>　2．「選手」は、スポーツ障害保険に加入済であること。</t>
    <phoneticPr fontId="1"/>
  </si>
  <si>
    <t>　1．公益財団法人日本サッカー協会「8人制サッカー競技規則」による。</t>
    <phoneticPr fontId="1"/>
  </si>
  <si>
    <t>　　フィールドの大きさ： 長さ（タッチライン）68m × 幅（ゴールライン）50m（推奨）</t>
    <phoneticPr fontId="1"/>
  </si>
  <si>
    <t>　　ペナルティーエリア： 12m ペナルティーマーク： 8m ペナルティーアークの半径： 7m</t>
    <phoneticPr fontId="1"/>
  </si>
  <si>
    <t>　　ゴールエリア： 4m センターサークルの半径： 7m</t>
    <phoneticPr fontId="1"/>
  </si>
  <si>
    <t>　2．使用するボールは検定皮革4号球を使用する。</t>
    <phoneticPr fontId="1"/>
  </si>
  <si>
    <t>　3．競技者の数</t>
    <phoneticPr fontId="1"/>
  </si>
  <si>
    <t>　　a．競技者の数：8名（8名に満たない場合は試合を行わず、得点を0対5として敗戦したものとみなす。試合中に怪我等による人数不足により</t>
    <phoneticPr fontId="1"/>
  </si>
  <si>
    <t xml:space="preserve">             8名に満たなくなった場合には、そのまま続行する。）</t>
    <phoneticPr fontId="1"/>
  </si>
  <si>
    <t>　　b．交代を行うことができる回数：制限なし（交代して退いた競技者は交代要員となり、再び出場することができる。）</t>
    <phoneticPr fontId="1"/>
  </si>
  <si>
    <t>　　a．2 名以上3 名以下とし、ベンチ入りするチーム役員の内1 名以上がJFA D 級コーチライセンス以上を有している必要があります。</t>
    <phoneticPr fontId="1"/>
  </si>
  <si>
    <t xml:space="preserve">          【原則として】</t>
    <phoneticPr fontId="1"/>
  </si>
  <si>
    <t>　　b．ベンチサイドは、組み合わせ表番号の小さいチームがピッチに向かって左側とする。</t>
    <phoneticPr fontId="1"/>
  </si>
  <si>
    <t>　５．審判員</t>
    <phoneticPr fontId="1"/>
  </si>
  <si>
    <t>　　a．１人の主審と第４の審判員で行う。</t>
    <phoneticPr fontId="1"/>
  </si>
  <si>
    <t>　　b．参加チームは必ず１名以上の審判員を帯同すること。</t>
    <phoneticPr fontId="1"/>
  </si>
  <si>
    <t>　６．テクニカルエリア及び交代ゾーン設置する。</t>
    <phoneticPr fontId="1"/>
  </si>
  <si>
    <t>　　a．競技者の用具については「サッカー競技規則」に従う。</t>
    <phoneticPr fontId="1"/>
  </si>
  <si>
    <t>　　b．「ユニフォーム規程」に基づいたユニフォームを使用しなければならない。(原則として)</t>
    <phoneticPr fontId="1"/>
  </si>
  <si>
    <t>　８．試合時間</t>
    <phoneticPr fontId="1"/>
  </si>
  <si>
    <t>　　a．試合時間は15 分（前後半各30 分）とする。ハーフタイムは選手の休息5 分を確保する。</t>
    <phoneticPr fontId="1"/>
  </si>
  <si>
    <t>　９．交代の手続き</t>
    <phoneticPr fontId="1"/>
  </si>
  <si>
    <t>　　a．交代は「自由な交代」とし、第4 審判の確認を得て、ボールがインプレー中、アウトオブプレー中にかかわらず行うことができる。</t>
    <phoneticPr fontId="1"/>
  </si>
  <si>
    <t xml:space="preserve">          （主審の承認を得る必要はありません）</t>
    <phoneticPr fontId="1"/>
  </si>
  <si>
    <t>　　b．ゴールキーパーの交代は、事前に主審に通知した上で、試合の停止中に入れ替わることができる。</t>
    <phoneticPr fontId="1"/>
  </si>
  <si>
    <t>　10．懲罰</t>
    <phoneticPr fontId="1"/>
  </si>
  <si>
    <t>　　a．退場を命じられた選手は、次の1 試合に出場できない。退場を命じられた競技者のチームは交代要員の中から競技者を補充する</t>
    <phoneticPr fontId="1"/>
  </si>
  <si>
    <t xml:space="preserve">            ことができる。</t>
    <phoneticPr fontId="1"/>
  </si>
  <si>
    <t>　　b．警告を2 回受けた選手は、次の1 試合に出場できない。</t>
    <phoneticPr fontId="1"/>
  </si>
  <si>
    <t>　11．安心安全な環境づくり</t>
    <phoneticPr fontId="1"/>
  </si>
  <si>
    <t>　　暴力・暴言・差別を排除した環境づくりの一環としてマッチウェルフェアオフィサーを配置し、オフィサーの気付き通じた説明や講評を</t>
    <phoneticPr fontId="1"/>
  </si>
  <si>
    <t xml:space="preserve">       行うことがあります。</t>
    <phoneticPr fontId="1"/>
  </si>
  <si>
    <t>　13．その他</t>
    <phoneticPr fontId="1"/>
  </si>
  <si>
    <t>　　a．雨天実施とする。実施が困難と予想される場合は、対応について役員による協議を行う。</t>
    <phoneticPr fontId="1"/>
  </si>
  <si>
    <t>　　b．会場責任者は試合結果に誤りのないことを確認し試合終了後直ちに広報部へ連絡する</t>
    <phoneticPr fontId="1"/>
  </si>
  <si>
    <t>　◆参加チーム</t>
    <phoneticPr fontId="1"/>
  </si>
  <si>
    <t>　　１ UFC DREAM 　２ リヴィエールFC　 ３ エス・ヴィエントSSS　４ FC ヴァリエ都留 　５ 都留VMC SSS　</t>
    <phoneticPr fontId="1"/>
  </si>
  <si>
    <t>　◆勝ち点は、勝ち３点、引分け１点、負け０点とする。勝ち点が同点の場合は、対戦相手との勝→得失点→得点で決定する。</t>
    <phoneticPr fontId="1"/>
  </si>
  <si>
    <t>DREAM</t>
    <phoneticPr fontId="1"/>
  </si>
  <si>
    <t>ＶＭＣ</t>
    <phoneticPr fontId="1"/>
  </si>
  <si>
    <t>エスヴィ</t>
    <phoneticPr fontId="1"/>
  </si>
  <si>
    <t>ヴァリエ</t>
    <phoneticPr fontId="1"/>
  </si>
  <si>
    <t>⑤　ＦＭＵ９</t>
    <phoneticPr fontId="1"/>
  </si>
  <si>
    <t>⑥　ＦＭＵ９</t>
    <phoneticPr fontId="7"/>
  </si>
  <si>
    <t>⑦　ＦＭＵ９</t>
    <phoneticPr fontId="7"/>
  </si>
  <si>
    <t>⑧　ＦＭＵ９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</si>
</sst>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2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b/>
      <sz val="14"/>
      <color theme="1"/>
      <name val="游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9"/>
      <name val="ＭＳ Ｐゴシック"/>
      <family val="3"/>
      <charset val="128"/>
    </font>
    <font>
      <b/>
      <sz val="12"/>
      <color theme="1"/>
      <name val="游ゴシック"/>
      <family val="3"/>
      <charset val="128"/>
      <scheme val="minor"/>
    </font>
    <font>
      <sz val="10"/>
      <color theme="1"/>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b/>
      <u/>
      <sz val="11"/>
      <color rgb="FFFF0000"/>
      <name val="游ゴシック"/>
      <family val="3"/>
      <charset val="128"/>
      <scheme val="minor"/>
    </font>
    <font>
      <sz val="18"/>
      <color theme="1"/>
      <name val="游ゴシック"/>
      <family val="3"/>
      <charset val="128"/>
      <scheme val="minor"/>
    </font>
    <font>
      <sz val="10.5"/>
      <color theme="1"/>
      <name val="游ゴシック"/>
      <family val="3"/>
      <charset val="128"/>
      <scheme val="minor"/>
    </font>
    <font>
      <b/>
      <sz val="9"/>
      <name val="ＭＳ Ｐゴシック"/>
      <family val="3"/>
      <charset val="128"/>
    </font>
    <font>
      <b/>
      <sz val="10"/>
      <name val="ＭＳ Ｐゴシック"/>
      <family val="3"/>
      <charset val="128"/>
    </font>
    <font>
      <sz val="11"/>
      <color rgb="FFFF0000"/>
      <name val="ＭＳ Ｐゴシック"/>
      <family val="3"/>
      <charset val="128"/>
    </font>
    <font>
      <sz val="9"/>
      <color rgb="FFFF0000"/>
      <name val="ＭＳ Ｐゴシック"/>
      <family val="3"/>
      <charset val="128"/>
    </font>
    <font>
      <sz val="12"/>
      <name val="游ゴシック"/>
      <family val="3"/>
      <charset val="128"/>
      <scheme val="minor"/>
    </font>
    <font>
      <sz val="11"/>
      <color theme="1"/>
      <name val="游ゴシック"/>
      <family val="3"/>
      <charset val="128"/>
      <scheme val="minor"/>
    </font>
  </fonts>
  <fills count="13">
    <fill>
      <patternFill patternType="none"/>
    </fill>
    <fill>
      <patternFill patternType="gray125"/>
    </fill>
    <fill>
      <patternFill patternType="solid">
        <fgColor indexed="43"/>
        <bgColor indexed="64"/>
      </patternFill>
    </fill>
    <fill>
      <patternFill patternType="solid">
        <fgColor theme="2" tint="-9.9978637043366805E-2"/>
        <bgColor indexed="64"/>
      </patternFill>
    </fill>
    <fill>
      <patternFill patternType="solid">
        <fgColor indexed="13"/>
        <bgColor indexed="64"/>
      </patternFill>
    </fill>
    <fill>
      <patternFill patternType="solid">
        <fgColor rgb="FFFF66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5">
    <xf numFmtId="0" fontId="0" fillId="0" borderId="0">
      <alignment vertical="center"/>
    </xf>
    <xf numFmtId="0" fontId="6" fillId="0" borderId="0">
      <alignment vertical="center"/>
    </xf>
    <xf numFmtId="0" fontId="6" fillId="0" borderId="0"/>
    <xf numFmtId="0" fontId="6" fillId="0" borderId="0"/>
    <xf numFmtId="0" fontId="12" fillId="0" borderId="0" applyNumberFormat="0" applyFill="0" applyBorder="0" applyAlignment="0" applyProtection="0">
      <alignment vertical="center"/>
    </xf>
  </cellStyleXfs>
  <cellXfs count="244">
    <xf numFmtId="0" fontId="0" fillId="0" borderId="0" xfId="0">
      <alignment vertical="center"/>
    </xf>
    <xf numFmtId="0" fontId="5" fillId="0" borderId="0" xfId="0" applyFont="1">
      <alignment vertical="center"/>
    </xf>
    <xf numFmtId="0" fontId="6" fillId="0" borderId="0" xfId="1" applyFill="1">
      <alignment vertical="center"/>
    </xf>
    <xf numFmtId="0" fontId="8" fillId="0" borderId="2" xfId="1" applyFont="1" applyFill="1" applyBorder="1" applyAlignment="1">
      <alignment horizontal="center" vertical="center" wrapText="1"/>
    </xf>
    <xf numFmtId="0" fontId="6" fillId="5" borderId="0" xfId="1" applyFill="1" applyBorder="1">
      <alignment vertical="center"/>
    </xf>
    <xf numFmtId="0" fontId="8" fillId="6" borderId="26" xfId="1" applyFont="1" applyFill="1" applyBorder="1" applyAlignment="1">
      <alignment horizontal="right" vertical="center" wrapText="1"/>
    </xf>
    <xf numFmtId="0" fontId="6" fillId="6" borderId="27" xfId="1" applyFont="1" applyFill="1" applyBorder="1" applyAlignment="1">
      <alignment horizontal="center" vertical="center" wrapText="1"/>
    </xf>
    <xf numFmtId="0" fontId="6" fillId="6" borderId="28" xfId="1" applyFill="1" applyBorder="1" applyAlignment="1">
      <alignment horizontal="left" vertical="center" wrapText="1"/>
    </xf>
    <xf numFmtId="176" fontId="8" fillId="7" borderId="26" xfId="1" applyNumberFormat="1" applyFont="1" applyFill="1" applyBorder="1" applyAlignment="1" applyProtection="1">
      <alignment horizontal="right" vertical="center" shrinkToFit="1"/>
      <protection locked="0"/>
    </xf>
    <xf numFmtId="0" fontId="6" fillId="7" borderId="27" xfId="1" applyFont="1" applyFill="1" applyBorder="1" applyAlignment="1">
      <alignment horizontal="center" vertical="center" shrinkToFit="1"/>
    </xf>
    <xf numFmtId="176" fontId="8" fillId="7" borderId="28" xfId="1" applyNumberFormat="1" applyFont="1" applyFill="1" applyBorder="1" applyAlignment="1" applyProtection="1">
      <alignment horizontal="left" vertical="center" shrinkToFit="1"/>
      <protection locked="0"/>
    </xf>
    <xf numFmtId="176" fontId="8" fillId="7" borderId="28" xfId="1" applyNumberFormat="1" applyFont="1" applyFill="1" applyBorder="1" applyAlignment="1">
      <alignment horizontal="left" vertical="center" shrinkToFit="1"/>
    </xf>
    <xf numFmtId="176" fontId="8" fillId="0" borderId="26" xfId="1" applyNumberFormat="1" applyFont="1" applyFill="1" applyBorder="1" applyAlignment="1">
      <alignment horizontal="right" vertical="center" shrinkToFit="1"/>
    </xf>
    <xf numFmtId="0" fontId="6" fillId="0" borderId="27" xfId="1" applyFont="1" applyFill="1" applyBorder="1" applyAlignment="1">
      <alignment horizontal="center" vertical="center" shrinkToFit="1"/>
    </xf>
    <xf numFmtId="176" fontId="8" fillId="0" borderId="28" xfId="1" applyNumberFormat="1" applyFont="1" applyFill="1" applyBorder="1" applyAlignment="1">
      <alignment horizontal="left" vertical="center" shrinkToFit="1"/>
    </xf>
    <xf numFmtId="176" fontId="8" fillId="6" borderId="26" xfId="1" applyNumberFormat="1" applyFont="1" applyFill="1" applyBorder="1" applyAlignment="1">
      <alignment horizontal="right" vertical="center" shrinkToFit="1"/>
    </xf>
    <xf numFmtId="0" fontId="6" fillId="6" borderId="27" xfId="1" applyFont="1" applyFill="1" applyBorder="1" applyAlignment="1">
      <alignment horizontal="center" vertical="center" shrinkToFit="1"/>
    </xf>
    <xf numFmtId="176" fontId="8" fillId="6" borderId="28" xfId="1" applyNumberFormat="1" applyFont="1" applyFill="1" applyBorder="1" applyAlignment="1">
      <alignment horizontal="left" vertical="center" shrinkToFit="1"/>
    </xf>
    <xf numFmtId="0" fontId="8" fillId="6" borderId="26" xfId="1" applyFont="1" applyFill="1" applyBorder="1" applyAlignment="1">
      <alignment horizontal="right" vertical="center" shrinkToFit="1"/>
    </xf>
    <xf numFmtId="0" fontId="8" fillId="6" borderId="28" xfId="1" applyFont="1" applyFill="1" applyBorder="1" applyAlignment="1">
      <alignment horizontal="left" vertical="center" shrinkToFit="1"/>
    </xf>
    <xf numFmtId="0" fontId="6" fillId="0" borderId="0" xfId="1" applyFill="1" applyBorder="1" applyAlignment="1">
      <alignment vertical="center"/>
    </xf>
    <xf numFmtId="0" fontId="6" fillId="0" borderId="0" xfId="1" applyFill="1" applyBorder="1" applyAlignment="1">
      <alignment horizontal="center" vertical="center"/>
    </xf>
    <xf numFmtId="0" fontId="0" fillId="0" borderId="0" xfId="0" applyAlignment="1">
      <alignment horizontal="center" vertical="center"/>
    </xf>
    <xf numFmtId="0" fontId="2" fillId="0" borderId="17" xfId="0" applyFont="1" applyBorder="1" applyAlignment="1">
      <alignment horizontal="center"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32" xfId="0" applyBorder="1" applyAlignment="1">
      <alignment horizontal="center" vertical="center"/>
    </xf>
    <xf numFmtId="0" fontId="0" fillId="0" borderId="12" xfId="0" applyFont="1" applyBorder="1" applyAlignment="1">
      <alignment horizontal="left" vertical="center"/>
    </xf>
    <xf numFmtId="0" fontId="0" fillId="0" borderId="15" xfId="0" applyFont="1" applyBorder="1" applyAlignment="1">
      <alignment horizontal="center" vertical="center"/>
    </xf>
    <xf numFmtId="0" fontId="2" fillId="0" borderId="14" xfId="0" applyFont="1" applyBorder="1" applyAlignment="1">
      <alignment horizontal="center" vertical="center"/>
    </xf>
    <xf numFmtId="0" fontId="0" fillId="0" borderId="36" xfId="0" applyFont="1" applyBorder="1" applyAlignment="1">
      <alignment horizontal="center" vertical="center"/>
    </xf>
    <xf numFmtId="0" fontId="2" fillId="0" borderId="0" xfId="0" applyFont="1" applyBorder="1" applyAlignment="1">
      <alignment horizontal="center" vertical="center"/>
    </xf>
    <xf numFmtId="0" fontId="0" fillId="0" borderId="28" xfId="0" applyFont="1" applyBorder="1" applyAlignment="1">
      <alignment horizontal="center" vertical="center"/>
    </xf>
    <xf numFmtId="0" fontId="2" fillId="0" borderId="27" xfId="0" applyFont="1" applyBorder="1" applyAlignment="1">
      <alignment horizontal="center" vertical="center"/>
    </xf>
    <xf numFmtId="0" fontId="0" fillId="0" borderId="25" xfId="0" applyBorder="1" applyAlignment="1">
      <alignment horizontal="center" vertical="center"/>
    </xf>
    <xf numFmtId="0" fontId="0" fillId="0" borderId="28" xfId="0" applyBorder="1">
      <alignment vertical="center"/>
    </xf>
    <xf numFmtId="0" fontId="11" fillId="0" borderId="0" xfId="0" applyFont="1" applyAlignment="1">
      <alignment horizontal="left" vertical="center"/>
    </xf>
    <xf numFmtId="0" fontId="12" fillId="0" borderId="0" xfId="4">
      <alignment vertical="center"/>
    </xf>
    <xf numFmtId="0" fontId="0" fillId="8" borderId="12" xfId="0" applyFont="1" applyFill="1" applyBorder="1" applyAlignment="1">
      <alignment horizontal="left" vertical="center"/>
    </xf>
    <xf numFmtId="0" fontId="2" fillId="8" borderId="14" xfId="0" applyFont="1" applyFill="1" applyBorder="1" applyAlignment="1">
      <alignment horizontal="center" vertical="center"/>
    </xf>
    <xf numFmtId="0" fontId="0" fillId="8" borderId="15" xfId="0" applyFont="1" applyFill="1" applyBorder="1" applyAlignment="1">
      <alignment horizontal="center" vertical="center"/>
    </xf>
    <xf numFmtId="0" fontId="2" fillId="8" borderId="0" xfId="0" applyFont="1" applyFill="1" applyBorder="1" applyAlignment="1">
      <alignment horizontal="center" vertical="center"/>
    </xf>
    <xf numFmtId="0" fontId="0" fillId="8" borderId="36" xfId="0" applyFont="1" applyFill="1" applyBorder="1" applyAlignment="1">
      <alignment horizontal="center" vertical="center"/>
    </xf>
    <xf numFmtId="0" fontId="2" fillId="8" borderId="27" xfId="0" applyFont="1" applyFill="1" applyBorder="1" applyAlignment="1">
      <alignment horizontal="center" vertical="center"/>
    </xf>
    <xf numFmtId="0" fontId="0" fillId="8" borderId="28" xfId="0" applyFont="1" applyFill="1" applyBorder="1" applyAlignment="1">
      <alignment horizontal="center" vertical="center"/>
    </xf>
    <xf numFmtId="0" fontId="0" fillId="8" borderId="25" xfId="0" applyFill="1" applyBorder="1" applyAlignment="1">
      <alignment horizontal="center" vertical="center"/>
    </xf>
    <xf numFmtId="0" fontId="0" fillId="8" borderId="28" xfId="0" applyFill="1" applyBorder="1">
      <alignment vertical="center"/>
    </xf>
    <xf numFmtId="0" fontId="0" fillId="8" borderId="12" xfId="0" applyFill="1" applyBorder="1" applyAlignment="1">
      <alignment horizontal="left" vertical="center"/>
    </xf>
    <xf numFmtId="56" fontId="14" fillId="0" borderId="0" xfId="0" applyNumberFormat="1" applyFont="1">
      <alignment vertical="center"/>
    </xf>
    <xf numFmtId="0" fontId="0" fillId="0" borderId="0" xfId="0" applyFont="1" applyAlignment="1">
      <alignment horizontal="center" vertical="center"/>
    </xf>
    <xf numFmtId="0" fontId="0" fillId="0" borderId="0" xfId="0" applyFont="1">
      <alignment vertical="center"/>
    </xf>
    <xf numFmtId="0" fontId="16" fillId="0" borderId="27" xfId="0" applyFont="1" applyBorder="1" applyAlignment="1">
      <alignment vertical="center"/>
    </xf>
    <xf numFmtId="0" fontId="3" fillId="0" borderId="27" xfId="0" applyFont="1" applyBorder="1" applyAlignment="1">
      <alignment vertical="center"/>
    </xf>
    <xf numFmtId="0" fontId="0" fillId="0" borderId="27" xfId="0" applyFont="1" applyBorder="1">
      <alignment vertical="center"/>
    </xf>
    <xf numFmtId="0" fontId="0" fillId="0" borderId="27" xfId="0" applyFont="1" applyBorder="1" applyAlignment="1">
      <alignment horizontal="center" vertical="center"/>
    </xf>
    <xf numFmtId="0" fontId="13" fillId="0" borderId="33" xfId="0" applyFont="1" applyBorder="1" applyAlignment="1">
      <alignment horizontal="center" vertical="center"/>
    </xf>
    <xf numFmtId="0" fontId="16" fillId="0" borderId="17" xfId="0" applyFont="1" applyBorder="1" applyAlignment="1">
      <alignment horizontal="center" vertical="center" wrapText="1"/>
    </xf>
    <xf numFmtId="0" fontId="0" fillId="0" borderId="17" xfId="0" applyFont="1" applyBorder="1">
      <alignment vertical="center"/>
    </xf>
    <xf numFmtId="0" fontId="0" fillId="0" borderId="0" xfId="0" applyFont="1" applyAlignment="1">
      <alignment horizontal="left" vertical="center"/>
    </xf>
    <xf numFmtId="0" fontId="0" fillId="0" borderId="34" xfId="0" applyFont="1" applyBorder="1">
      <alignment vertical="center"/>
    </xf>
    <xf numFmtId="0" fontId="0" fillId="0" borderId="33" xfId="0" applyFont="1" applyBorder="1">
      <alignment vertical="center"/>
    </xf>
    <xf numFmtId="0" fontId="0" fillId="0" borderId="0" xfId="0" applyFont="1" applyBorder="1" applyAlignment="1">
      <alignment horizontal="center" vertical="center"/>
    </xf>
    <xf numFmtId="0" fontId="17" fillId="2" borderId="3" xfId="2"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0" fillId="6" borderId="12" xfId="0" applyFont="1" applyFill="1" applyBorder="1" applyAlignment="1">
      <alignment horizontal="left" vertical="center"/>
    </xf>
    <xf numFmtId="0" fontId="2"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2" fillId="6" borderId="0" xfId="0" applyFont="1" applyFill="1" applyBorder="1" applyAlignment="1">
      <alignment horizontal="center" vertical="center"/>
    </xf>
    <xf numFmtId="0" fontId="0" fillId="6" borderId="36" xfId="0" applyFont="1" applyFill="1" applyBorder="1" applyAlignment="1">
      <alignment horizontal="center" vertical="center"/>
    </xf>
    <xf numFmtId="0" fontId="2" fillId="6" borderId="27"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5" xfId="0" applyFill="1" applyBorder="1" applyAlignment="1">
      <alignment horizontal="center" vertical="center"/>
    </xf>
    <xf numFmtId="0" fontId="0" fillId="6" borderId="28" xfId="0" applyFill="1" applyBorder="1">
      <alignment vertical="center"/>
    </xf>
    <xf numFmtId="0" fontId="0" fillId="6" borderId="12" xfId="0" applyFill="1" applyBorder="1" applyAlignment="1">
      <alignment horizontal="left" vertical="center"/>
    </xf>
    <xf numFmtId="0" fontId="0" fillId="8" borderId="25" xfId="0" applyFill="1" applyBorder="1" applyAlignment="1">
      <alignment horizontal="center" vertical="center"/>
    </xf>
    <xf numFmtId="0" fontId="20" fillId="6" borderId="26" xfId="1" applyFont="1" applyFill="1" applyBorder="1" applyAlignment="1">
      <alignment horizontal="right" vertical="center" wrapText="1"/>
    </xf>
    <xf numFmtId="0" fontId="19" fillId="6" borderId="27" xfId="1" applyFont="1" applyFill="1" applyBorder="1" applyAlignment="1">
      <alignment horizontal="center" vertical="center" wrapText="1"/>
    </xf>
    <xf numFmtId="0" fontId="19" fillId="6" borderId="28" xfId="1" applyFont="1" applyFill="1" applyBorder="1" applyAlignment="1">
      <alignment horizontal="left" vertical="center" wrapText="1"/>
    </xf>
    <xf numFmtId="176" fontId="20" fillId="8" borderId="26" xfId="1" applyNumberFormat="1" applyFont="1" applyFill="1" applyBorder="1" applyAlignment="1" applyProtection="1">
      <alignment horizontal="right" vertical="center" shrinkToFit="1"/>
      <protection locked="0"/>
    </xf>
    <xf numFmtId="0" fontId="19" fillId="8" borderId="27" xfId="1" applyFont="1" applyFill="1" applyBorder="1" applyAlignment="1">
      <alignment horizontal="center" vertical="center" shrinkToFit="1"/>
    </xf>
    <xf numFmtId="176" fontId="20" fillId="8" borderId="28" xfId="1" applyNumberFormat="1" applyFont="1" applyFill="1" applyBorder="1" applyAlignment="1" applyProtection="1">
      <alignment horizontal="left" vertical="center" shrinkToFit="1"/>
      <protection locked="0"/>
    </xf>
    <xf numFmtId="176" fontId="20" fillId="8" borderId="28" xfId="1" applyNumberFormat="1" applyFont="1" applyFill="1" applyBorder="1" applyAlignment="1">
      <alignment horizontal="left" vertical="center" shrinkToFit="1"/>
    </xf>
    <xf numFmtId="176" fontId="20" fillId="0" borderId="26" xfId="1" applyNumberFormat="1" applyFont="1" applyFill="1" applyBorder="1" applyAlignment="1">
      <alignment horizontal="right" vertical="center" shrinkToFit="1"/>
    </xf>
    <xf numFmtId="0" fontId="19" fillId="0" borderId="27" xfId="1" applyFont="1" applyFill="1" applyBorder="1" applyAlignment="1">
      <alignment horizontal="center" vertical="center" shrinkToFit="1"/>
    </xf>
    <xf numFmtId="176" fontId="20" fillId="0" borderId="28" xfId="1" applyNumberFormat="1" applyFont="1" applyFill="1" applyBorder="1" applyAlignment="1">
      <alignment horizontal="left" vertical="center" shrinkToFit="1"/>
    </xf>
    <xf numFmtId="176" fontId="20" fillId="6" borderId="26" xfId="1" applyNumberFormat="1" applyFont="1" applyFill="1" applyBorder="1" applyAlignment="1">
      <alignment horizontal="right" vertical="center" shrinkToFit="1"/>
    </xf>
    <xf numFmtId="0" fontId="19" fillId="6" borderId="27" xfId="1" applyFont="1" applyFill="1" applyBorder="1" applyAlignment="1">
      <alignment horizontal="center" vertical="center" shrinkToFit="1"/>
    </xf>
    <xf numFmtId="176" fontId="20" fillId="6" borderId="28" xfId="1" applyNumberFormat="1" applyFont="1" applyFill="1" applyBorder="1" applyAlignment="1">
      <alignment horizontal="left" vertical="center" shrinkToFit="1"/>
    </xf>
    <xf numFmtId="0" fontId="20" fillId="6" borderId="26" xfId="1" applyFont="1" applyFill="1" applyBorder="1" applyAlignment="1">
      <alignment horizontal="right" vertical="center" shrinkToFit="1"/>
    </xf>
    <xf numFmtId="0" fontId="20" fillId="6" borderId="28" xfId="1" applyFont="1" applyFill="1" applyBorder="1" applyAlignment="1">
      <alignment horizontal="left" vertical="center" shrinkToFit="1"/>
    </xf>
    <xf numFmtId="0" fontId="21" fillId="0" borderId="17" xfId="0" applyFont="1" applyBorder="1" applyAlignment="1">
      <alignment horizontal="center" vertical="center"/>
    </xf>
    <xf numFmtId="0" fontId="0" fillId="8" borderId="25" xfId="0" applyFill="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17" xfId="0" applyFont="1" applyBorder="1" applyAlignment="1">
      <alignment horizontal="center" vertical="center"/>
    </xf>
    <xf numFmtId="0" fontId="0" fillId="0" borderId="28" xfId="0" applyBorder="1" applyAlignment="1">
      <alignment horizontal="center" vertical="center"/>
    </xf>
    <xf numFmtId="0" fontId="0" fillId="8" borderId="28" xfId="0" applyFill="1" applyBorder="1" applyAlignment="1">
      <alignment horizontal="center" vertical="center"/>
    </xf>
    <xf numFmtId="0" fontId="22" fillId="0" borderId="0" xfId="0" applyFont="1">
      <alignment vertical="center"/>
    </xf>
    <xf numFmtId="0" fontId="0" fillId="12" borderId="12" xfId="0" applyFont="1" applyFill="1" applyBorder="1" applyAlignment="1">
      <alignment horizontal="left" vertical="center"/>
    </xf>
    <xf numFmtId="0" fontId="2" fillId="12" borderId="14" xfId="0" applyFont="1" applyFill="1" applyBorder="1" applyAlignment="1">
      <alignment horizontal="center" vertical="center"/>
    </xf>
    <xf numFmtId="0" fontId="0" fillId="12" borderId="15" xfId="0" applyFont="1" applyFill="1" applyBorder="1" applyAlignment="1">
      <alignment horizontal="center" vertical="center"/>
    </xf>
    <xf numFmtId="0" fontId="2" fillId="12" borderId="0" xfId="0" applyFont="1" applyFill="1" applyBorder="1" applyAlignment="1">
      <alignment horizontal="center" vertical="center"/>
    </xf>
    <xf numFmtId="0" fontId="0" fillId="12" borderId="36" xfId="0" applyFont="1" applyFill="1" applyBorder="1" applyAlignment="1">
      <alignment horizontal="center" vertical="center"/>
    </xf>
    <xf numFmtId="0" fontId="2" fillId="12" borderId="27" xfId="0" applyFont="1" applyFill="1" applyBorder="1" applyAlignment="1">
      <alignment horizontal="center" vertical="center"/>
    </xf>
    <xf numFmtId="0" fontId="0" fillId="12" borderId="28" xfId="0" applyFont="1" applyFill="1" applyBorder="1" applyAlignment="1">
      <alignment horizontal="center" vertical="center"/>
    </xf>
    <xf numFmtId="0" fontId="0" fillId="12" borderId="25" xfId="0" applyFill="1" applyBorder="1" applyAlignment="1">
      <alignment horizontal="center" vertical="center"/>
    </xf>
    <xf numFmtId="0" fontId="0" fillId="12" borderId="28" xfId="0" applyFill="1" applyBorder="1">
      <alignment vertical="center"/>
    </xf>
    <xf numFmtId="0" fontId="0" fillId="12" borderId="12" xfId="0" applyFill="1" applyBorder="1" applyAlignment="1">
      <alignment horizontal="left" vertical="center"/>
    </xf>
    <xf numFmtId="0" fontId="6" fillId="3" borderId="11" xfId="1" applyFill="1" applyBorder="1" applyAlignment="1">
      <alignment horizontal="center" vertical="center" wrapText="1"/>
    </xf>
    <xf numFmtId="0" fontId="6" fillId="3" borderId="24" xfId="1" applyFill="1" applyBorder="1" applyAlignment="1">
      <alignment horizontal="center" vertical="center" wrapText="1"/>
    </xf>
    <xf numFmtId="0" fontId="18" fillId="3" borderId="12" xfId="2" applyFont="1" applyFill="1" applyBorder="1" applyAlignment="1">
      <alignment horizontal="center" vertical="center" wrapText="1"/>
    </xf>
    <xf numFmtId="0" fontId="18" fillId="3" borderId="25" xfId="2"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4" xfId="1" applyFill="1" applyBorder="1" applyAlignment="1">
      <alignment horizontal="center" vertical="center" wrapText="1"/>
    </xf>
    <xf numFmtId="0" fontId="6" fillId="0" borderId="15" xfId="1" applyFill="1" applyBorder="1" applyAlignment="1">
      <alignment horizontal="center" vertical="center" wrapText="1"/>
    </xf>
    <xf numFmtId="49" fontId="6" fillId="0" borderId="0" xfId="1" applyNumberFormat="1" applyFill="1" applyBorder="1" applyAlignment="1">
      <alignment horizontal="left" vertical="center"/>
    </xf>
    <xf numFmtId="0" fontId="6" fillId="0" borderId="0" xfId="1" applyFill="1" applyBorder="1" applyAlignment="1">
      <alignment horizontal="center" vertical="center"/>
    </xf>
    <xf numFmtId="0" fontId="6" fillId="0" borderId="16" xfId="1" applyFill="1" applyBorder="1" applyAlignment="1">
      <alignment horizontal="center" vertical="center" wrapText="1"/>
    </xf>
    <xf numFmtId="0" fontId="6" fillId="0" borderId="17" xfId="1" applyFill="1" applyBorder="1" applyAlignment="1">
      <alignment horizontal="center" vertical="center" wrapText="1"/>
    </xf>
    <xf numFmtId="0" fontId="6" fillId="6" borderId="13" xfId="1" applyFont="1" applyFill="1" applyBorder="1" applyAlignment="1">
      <alignment horizontal="center" vertical="center" wrapText="1"/>
    </xf>
    <xf numFmtId="0" fontId="6" fillId="6" borderId="14" xfId="1" applyFill="1" applyBorder="1" applyAlignment="1">
      <alignment horizontal="center" vertical="center" wrapText="1"/>
    </xf>
    <xf numFmtId="0" fontId="6" fillId="6" borderId="15" xfId="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2" borderId="6" xfId="1" applyNumberFormat="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6" fillId="0" borderId="18" xfId="1" applyFill="1" applyBorder="1" applyAlignment="1">
      <alignment horizontal="center" vertical="center" wrapText="1"/>
    </xf>
    <xf numFmtId="0" fontId="6" fillId="0" borderId="19" xfId="1" applyFill="1" applyBorder="1" applyAlignment="1">
      <alignment horizontal="center" vertical="center" wrapText="1"/>
    </xf>
    <xf numFmtId="0" fontId="6" fillId="0" borderId="29" xfId="1" applyFill="1" applyBorder="1" applyAlignment="1">
      <alignment horizontal="center" vertical="center" wrapText="1"/>
    </xf>
    <xf numFmtId="176" fontId="6" fillId="0" borderId="20" xfId="1" applyNumberFormat="1" applyFont="1" applyFill="1" applyBorder="1" applyAlignment="1">
      <alignment horizontal="center" vertical="center" wrapText="1"/>
    </xf>
    <xf numFmtId="0" fontId="6" fillId="0" borderId="30" xfId="1" applyFill="1" applyBorder="1" applyAlignment="1">
      <alignment horizontal="center" vertical="center" wrapText="1"/>
    </xf>
    <xf numFmtId="0" fontId="6" fillId="6" borderId="14" xfId="3" applyFill="1" applyBorder="1" applyAlignment="1">
      <alignment horizontal="center"/>
    </xf>
    <xf numFmtId="0" fontId="6" fillId="6" borderId="15" xfId="3" applyFill="1" applyBorder="1" applyAlignment="1">
      <alignment horizontal="center"/>
    </xf>
    <xf numFmtId="176" fontId="6" fillId="0" borderId="19" xfId="1" applyNumberFormat="1" applyFont="1" applyFill="1" applyBorder="1" applyAlignment="1">
      <alignment horizontal="center" vertical="center" wrapText="1"/>
    </xf>
    <xf numFmtId="176" fontId="6" fillId="0" borderId="29" xfId="1" applyNumberFormat="1" applyFont="1" applyFill="1" applyBorder="1" applyAlignment="1">
      <alignment horizontal="center" vertical="center" wrapText="1"/>
    </xf>
    <xf numFmtId="0" fontId="9" fillId="5" borderId="23" xfId="1" applyFont="1" applyFill="1" applyBorder="1" applyAlignment="1">
      <alignment horizontal="center" vertical="center"/>
    </xf>
    <xf numFmtId="177" fontId="6" fillId="0" borderId="21" xfId="1" applyNumberFormat="1" applyFill="1" applyBorder="1" applyAlignment="1">
      <alignment horizontal="center" vertical="center" wrapText="1"/>
    </xf>
    <xf numFmtId="177" fontId="6" fillId="0" borderId="31" xfId="1" applyNumberFormat="1" applyFill="1" applyBorder="1" applyAlignment="1">
      <alignment horizontal="center" vertical="center" wrapText="1"/>
    </xf>
    <xf numFmtId="0" fontId="6" fillId="0" borderId="22" xfId="1" applyFill="1" applyBorder="1" applyAlignment="1">
      <alignment horizontal="center" vertical="center" wrapText="1"/>
    </xf>
    <xf numFmtId="0" fontId="19" fillId="9" borderId="13" xfId="1" applyFont="1" applyFill="1" applyBorder="1" applyAlignment="1">
      <alignment horizontal="center" vertical="center" wrapText="1"/>
    </xf>
    <xf numFmtId="0" fontId="19" fillId="9" borderId="14" xfId="1" applyFont="1" applyFill="1" applyBorder="1" applyAlignment="1">
      <alignment horizontal="center" vertical="center" wrapText="1"/>
    </xf>
    <xf numFmtId="0" fontId="19" fillId="9" borderId="15" xfId="1" applyFont="1" applyFill="1" applyBorder="1" applyAlignment="1">
      <alignment horizontal="center" vertical="center" wrapText="1"/>
    </xf>
    <xf numFmtId="56" fontId="19" fillId="9" borderId="13" xfId="1" applyNumberFormat="1" applyFont="1" applyFill="1" applyBorder="1" applyAlignment="1">
      <alignment horizontal="center" vertical="center" wrapText="1"/>
    </xf>
    <xf numFmtId="56" fontId="19" fillId="9" borderId="14" xfId="1" applyNumberFormat="1" applyFont="1" applyFill="1" applyBorder="1" applyAlignment="1">
      <alignment horizontal="center" vertical="center" wrapText="1"/>
    </xf>
    <xf numFmtId="56" fontId="19" fillId="9" borderId="15" xfId="1" applyNumberFormat="1" applyFont="1" applyFill="1" applyBorder="1" applyAlignment="1">
      <alignment horizontal="center" vertical="center" wrapText="1"/>
    </xf>
    <xf numFmtId="0" fontId="19" fillId="6" borderId="13" xfId="1" applyFont="1" applyFill="1" applyBorder="1" applyAlignment="1">
      <alignment horizontal="center" vertical="center" wrapText="1"/>
    </xf>
    <xf numFmtId="0" fontId="19" fillId="6" borderId="14" xfId="1" applyFont="1" applyFill="1" applyBorder="1" applyAlignment="1">
      <alignment horizontal="center" vertical="center" wrapText="1"/>
    </xf>
    <xf numFmtId="0" fontId="19" fillId="6" borderId="15" xfId="1" applyFont="1" applyFill="1" applyBorder="1" applyAlignment="1">
      <alignment horizontal="center" vertical="center" wrapText="1"/>
    </xf>
    <xf numFmtId="56" fontId="19" fillId="11" borderId="13" xfId="1" applyNumberFormat="1" applyFont="1" applyFill="1" applyBorder="1" applyAlignment="1">
      <alignment horizontal="center" vertical="center" wrapText="1"/>
    </xf>
    <xf numFmtId="56" fontId="19" fillId="11" borderId="14" xfId="1" applyNumberFormat="1" applyFont="1" applyFill="1" applyBorder="1" applyAlignment="1">
      <alignment horizontal="center" vertical="center" wrapText="1"/>
    </xf>
    <xf numFmtId="56" fontId="19" fillId="11" borderId="15" xfId="1" applyNumberFormat="1" applyFont="1" applyFill="1" applyBorder="1" applyAlignment="1">
      <alignment horizontal="center" vertical="center" wrapText="1"/>
    </xf>
    <xf numFmtId="0" fontId="19" fillId="11" borderId="13" xfId="1" applyFont="1" applyFill="1" applyBorder="1" applyAlignment="1">
      <alignment horizontal="center" vertical="center" wrapText="1"/>
    </xf>
    <xf numFmtId="0" fontId="19" fillId="11" borderId="14" xfId="1" applyFont="1" applyFill="1" applyBorder="1" applyAlignment="1">
      <alignment horizontal="center" vertical="center" wrapText="1"/>
    </xf>
    <xf numFmtId="0" fontId="19" fillId="11" borderId="15" xfId="1" applyFont="1" applyFill="1" applyBorder="1" applyAlignment="1">
      <alignment horizontal="center" vertical="center" wrapText="1"/>
    </xf>
    <xf numFmtId="0" fontId="19" fillId="10" borderId="13" xfId="1" applyFont="1" applyFill="1" applyBorder="1" applyAlignment="1">
      <alignment horizontal="center" vertical="center" wrapText="1"/>
    </xf>
    <xf numFmtId="0" fontId="19" fillId="10" borderId="14" xfId="1" applyFont="1" applyFill="1" applyBorder="1" applyAlignment="1">
      <alignment horizontal="center" vertical="center" wrapText="1"/>
    </xf>
    <xf numFmtId="0" fontId="19" fillId="10" borderId="15" xfId="1" applyFont="1" applyFill="1" applyBorder="1" applyAlignment="1">
      <alignment horizontal="center" vertical="center" wrapText="1"/>
    </xf>
    <xf numFmtId="0" fontId="0" fillId="6" borderId="12" xfId="0" applyFill="1" applyBorder="1" applyAlignment="1">
      <alignment horizontal="center" vertical="center"/>
    </xf>
    <xf numFmtId="0" fontId="0" fillId="6" borderId="25" xfId="0" applyFont="1" applyFill="1" applyBorder="1" applyAlignment="1">
      <alignment horizontal="center" vertical="center"/>
    </xf>
    <xf numFmtId="0" fontId="0" fillId="6" borderId="25" xfId="0" applyFill="1" applyBorder="1" applyAlignment="1">
      <alignment horizontal="center" vertical="center"/>
    </xf>
    <xf numFmtId="0" fontId="0" fillId="6" borderId="35" xfId="0" applyFont="1" applyFill="1" applyBorder="1" applyAlignment="1">
      <alignment horizontal="center" vertical="center"/>
    </xf>
    <xf numFmtId="0" fontId="10" fillId="6" borderId="37" xfId="0" applyFont="1" applyFill="1" applyBorder="1" applyAlignment="1">
      <alignment horizontal="center" vertical="center"/>
    </xf>
    <xf numFmtId="0" fontId="10" fillId="6" borderId="26"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28"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15" xfId="0" applyFont="1" applyFill="1" applyBorder="1" applyAlignment="1">
      <alignment horizontal="center" vertical="center"/>
    </xf>
    <xf numFmtId="0" fontId="0" fillId="8" borderId="12" xfId="0" applyFill="1" applyBorder="1" applyAlignment="1">
      <alignment horizontal="center" vertical="center"/>
    </xf>
    <xf numFmtId="0" fontId="0" fillId="8" borderId="25" xfId="0" applyFont="1" applyFill="1" applyBorder="1" applyAlignment="1">
      <alignment horizontal="center" vertical="center"/>
    </xf>
    <xf numFmtId="0" fontId="0" fillId="8" borderId="25" xfId="0" applyFill="1" applyBorder="1" applyAlignment="1">
      <alignment horizontal="center" vertical="center"/>
    </xf>
    <xf numFmtId="0" fontId="0" fillId="8" borderId="35" xfId="0" applyFont="1" applyFill="1" applyBorder="1" applyAlignment="1">
      <alignment horizontal="center" vertical="center"/>
    </xf>
    <xf numFmtId="0" fontId="10" fillId="8" borderId="37" xfId="0" applyFont="1" applyFill="1" applyBorder="1" applyAlignment="1">
      <alignment horizontal="center" vertical="center"/>
    </xf>
    <xf numFmtId="0" fontId="10" fillId="8" borderId="26" xfId="0" applyFont="1" applyFill="1" applyBorder="1" applyAlignment="1">
      <alignment horizontal="center" vertical="center"/>
    </xf>
    <xf numFmtId="0" fontId="10" fillId="8" borderId="36" xfId="0" applyFont="1" applyFill="1" applyBorder="1" applyAlignment="1">
      <alignment horizontal="center" vertical="center"/>
    </xf>
    <xf numFmtId="0" fontId="10" fillId="8" borderId="28" xfId="0" applyFont="1" applyFill="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35" xfId="0" applyFont="1" applyBorder="1" applyAlignment="1">
      <alignment horizontal="center" vertical="center"/>
    </xf>
    <xf numFmtId="0" fontId="0" fillId="0" borderId="25" xfId="0" applyFont="1" applyBorder="1" applyAlignment="1">
      <alignment horizontal="center" vertical="center"/>
    </xf>
    <xf numFmtId="0" fontId="10" fillId="0" borderId="37" xfId="0" applyFont="1" applyBorder="1" applyAlignment="1">
      <alignment horizontal="center" vertical="center"/>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10" fillId="0" borderId="2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8" borderId="13" xfId="0" applyFont="1" applyFill="1" applyBorder="1" applyAlignment="1">
      <alignment horizontal="center" vertical="center"/>
    </xf>
    <xf numFmtId="0" fontId="0" fillId="0" borderId="35" xfId="0"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Border="1" applyAlignment="1">
      <alignment horizontal="center" vertical="center"/>
    </xf>
    <xf numFmtId="0" fontId="4"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56" fontId="2" fillId="0" borderId="33" xfId="0" applyNumberFormat="1" applyFont="1" applyBorder="1" applyAlignment="1">
      <alignment horizontal="center" vertical="center"/>
    </xf>
    <xf numFmtId="56" fontId="21" fillId="0" borderId="33" xfId="0" applyNumberFormat="1"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2" xfId="0" applyFont="1" applyBorder="1" applyAlignment="1">
      <alignment horizontal="center" vertical="center"/>
    </xf>
    <xf numFmtId="0" fontId="10" fillId="12" borderId="13"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15" xfId="0" applyFont="1" applyFill="1" applyBorder="1" applyAlignment="1">
      <alignment horizontal="center" vertical="center"/>
    </xf>
    <xf numFmtId="0" fontId="0" fillId="12" borderId="12" xfId="0" applyFill="1" applyBorder="1" applyAlignment="1">
      <alignment horizontal="center" vertical="center"/>
    </xf>
    <xf numFmtId="0" fontId="0" fillId="12" borderId="25" xfId="0" applyFont="1" applyFill="1" applyBorder="1" applyAlignment="1">
      <alignment horizontal="center" vertical="center"/>
    </xf>
    <xf numFmtId="0" fontId="0" fillId="12" borderId="25" xfId="0" applyFill="1" applyBorder="1" applyAlignment="1">
      <alignment horizontal="center" vertical="center"/>
    </xf>
    <xf numFmtId="0" fontId="0" fillId="12" borderId="35" xfId="0" applyFont="1" applyFill="1" applyBorder="1" applyAlignment="1">
      <alignment horizontal="center" vertical="center"/>
    </xf>
    <xf numFmtId="0" fontId="10" fillId="12" borderId="37" xfId="0" applyFont="1" applyFill="1" applyBorder="1" applyAlignment="1">
      <alignment horizontal="center" vertical="center"/>
    </xf>
    <xf numFmtId="0" fontId="10" fillId="12" borderId="26" xfId="0" applyFont="1" applyFill="1" applyBorder="1" applyAlignment="1">
      <alignment horizontal="center" vertical="center"/>
    </xf>
    <xf numFmtId="0" fontId="10" fillId="12" borderId="36" xfId="0" applyFont="1" applyFill="1" applyBorder="1" applyAlignment="1">
      <alignment horizontal="center" vertical="center"/>
    </xf>
    <xf numFmtId="0" fontId="10" fillId="12" borderId="28" xfId="0" applyFont="1" applyFill="1" applyBorder="1" applyAlignment="1">
      <alignment horizontal="center" vertical="center"/>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27" xfId="0" applyFont="1" applyBorder="1" applyAlignment="1">
      <alignment horizontal="center" vertical="center"/>
    </xf>
    <xf numFmtId="0" fontId="16" fillId="0" borderId="0" xfId="0" applyFont="1" applyAlignment="1">
      <alignment horizontal="left" vertical="center"/>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32" xfId="0" applyFont="1" applyBorder="1" applyAlignment="1">
      <alignment horizontal="left" vertical="top"/>
    </xf>
    <xf numFmtId="0" fontId="0" fillId="0" borderId="33" xfId="0" applyFont="1" applyBorder="1" applyAlignment="1">
      <alignment horizontal="left" vertical="top"/>
    </xf>
    <xf numFmtId="0" fontId="15"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27" xfId="0" applyFont="1" applyBorder="1" applyAlignment="1">
      <alignment horizontal="center" vertical="center"/>
    </xf>
    <xf numFmtId="0" fontId="0" fillId="0" borderId="17" xfId="0" applyFont="1" applyBorder="1" applyAlignment="1">
      <alignment horizontal="center" vertical="center"/>
    </xf>
    <xf numFmtId="0" fontId="16" fillId="0" borderId="17"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33" xfId="0" applyBorder="1" applyAlignment="1">
      <alignment horizontal="center" vertical="center"/>
    </xf>
  </cellXfs>
  <cellStyles count="5">
    <cellStyle name="ハイパーリンク" xfId="4" builtinId="8"/>
    <cellStyle name="標準" xfId="0" builtinId="0"/>
    <cellStyle name="標準_2004ｸﾗﾌﾞﾕｰｽ関東大会2次試合結果" xfId="1"/>
    <cellStyle name="標準_Sheet1" xfId="2"/>
    <cellStyle name="標準_四国プリンス星取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14" name="左中かっこ 13">
          <a:extLst>
            <a:ext uri="{FF2B5EF4-FFF2-40B4-BE49-F238E27FC236}">
              <a16:creationId xmlns:a16="http://schemas.microsoft.com/office/drawing/2014/main" id="{00000000-0008-0000-0B00-000002000000}"/>
            </a:ext>
          </a:extLst>
        </xdr:cNvPr>
        <xdr:cNvSpPr/>
      </xdr:nvSpPr>
      <xdr:spPr>
        <a:xfrm>
          <a:off x="2000250" y="3048000"/>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15" name="右中かっこ 14">
          <a:extLst>
            <a:ext uri="{FF2B5EF4-FFF2-40B4-BE49-F238E27FC236}">
              <a16:creationId xmlns:a16="http://schemas.microsoft.com/office/drawing/2014/main" id="{00000000-0008-0000-0B00-000008000000}"/>
            </a:ext>
          </a:extLst>
        </xdr:cNvPr>
        <xdr:cNvSpPr/>
      </xdr:nvSpPr>
      <xdr:spPr>
        <a:xfrm>
          <a:off x="3667125" y="3076575"/>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16" name="左中かっこ 15">
          <a:extLst>
            <a:ext uri="{FF2B5EF4-FFF2-40B4-BE49-F238E27FC236}">
              <a16:creationId xmlns:a16="http://schemas.microsoft.com/office/drawing/2014/main" id="{00000000-0008-0000-0B00-000018000000}"/>
            </a:ext>
          </a:extLst>
        </xdr:cNvPr>
        <xdr:cNvSpPr/>
      </xdr:nvSpPr>
      <xdr:spPr>
        <a:xfrm>
          <a:off x="2000250" y="3876675"/>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17" name="右中かっこ 16">
          <a:extLst>
            <a:ext uri="{FF2B5EF4-FFF2-40B4-BE49-F238E27FC236}">
              <a16:creationId xmlns:a16="http://schemas.microsoft.com/office/drawing/2014/main" id="{00000000-0008-0000-0B00-000019000000}"/>
            </a:ext>
          </a:extLst>
        </xdr:cNvPr>
        <xdr:cNvSpPr/>
      </xdr:nvSpPr>
      <xdr:spPr>
        <a:xfrm>
          <a:off x="3667125" y="3905250"/>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18" name="左中かっこ 17">
          <a:extLst>
            <a:ext uri="{FF2B5EF4-FFF2-40B4-BE49-F238E27FC236}">
              <a16:creationId xmlns:a16="http://schemas.microsoft.com/office/drawing/2014/main" id="{00000000-0008-0000-0B00-00001A000000}"/>
            </a:ext>
          </a:extLst>
        </xdr:cNvPr>
        <xdr:cNvSpPr/>
      </xdr:nvSpPr>
      <xdr:spPr>
        <a:xfrm>
          <a:off x="2000250" y="4705350"/>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19" name="右中かっこ 18">
          <a:extLst>
            <a:ext uri="{FF2B5EF4-FFF2-40B4-BE49-F238E27FC236}">
              <a16:creationId xmlns:a16="http://schemas.microsoft.com/office/drawing/2014/main" id="{00000000-0008-0000-0B00-000023000000}"/>
            </a:ext>
          </a:extLst>
        </xdr:cNvPr>
        <xdr:cNvSpPr/>
      </xdr:nvSpPr>
      <xdr:spPr>
        <a:xfrm>
          <a:off x="3667125" y="4733925"/>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20" name="左中かっこ 19">
          <a:extLst>
            <a:ext uri="{FF2B5EF4-FFF2-40B4-BE49-F238E27FC236}">
              <a16:creationId xmlns:a16="http://schemas.microsoft.com/office/drawing/2014/main" id="{00000000-0008-0000-0B00-000024000000}"/>
            </a:ext>
          </a:extLst>
        </xdr:cNvPr>
        <xdr:cNvSpPr/>
      </xdr:nvSpPr>
      <xdr:spPr>
        <a:xfrm>
          <a:off x="2000250" y="5534025"/>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21" name="右中かっこ 20">
          <a:extLst>
            <a:ext uri="{FF2B5EF4-FFF2-40B4-BE49-F238E27FC236}">
              <a16:creationId xmlns:a16="http://schemas.microsoft.com/office/drawing/2014/main" id="{00000000-0008-0000-0B00-000025000000}"/>
            </a:ext>
          </a:extLst>
        </xdr:cNvPr>
        <xdr:cNvSpPr/>
      </xdr:nvSpPr>
      <xdr:spPr>
        <a:xfrm>
          <a:off x="3667125" y="5562600"/>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22" name="左中かっこ 21">
          <a:extLst>
            <a:ext uri="{FF2B5EF4-FFF2-40B4-BE49-F238E27FC236}">
              <a16:creationId xmlns:a16="http://schemas.microsoft.com/office/drawing/2014/main" id="{00000000-0008-0000-0B00-000026000000}"/>
            </a:ext>
          </a:extLst>
        </xdr:cNvPr>
        <xdr:cNvSpPr/>
      </xdr:nvSpPr>
      <xdr:spPr>
        <a:xfrm>
          <a:off x="2000250" y="6362700"/>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23" name="右中かっこ 22">
          <a:extLst>
            <a:ext uri="{FF2B5EF4-FFF2-40B4-BE49-F238E27FC236}">
              <a16:creationId xmlns:a16="http://schemas.microsoft.com/office/drawing/2014/main" id="{00000000-0008-0000-0B00-000027000000}"/>
            </a:ext>
          </a:extLst>
        </xdr:cNvPr>
        <xdr:cNvSpPr/>
      </xdr:nvSpPr>
      <xdr:spPr>
        <a:xfrm>
          <a:off x="3667125" y="6391275"/>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24" name="左中かっこ 23">
          <a:extLst>
            <a:ext uri="{FF2B5EF4-FFF2-40B4-BE49-F238E27FC236}">
              <a16:creationId xmlns:a16="http://schemas.microsoft.com/office/drawing/2014/main" id="{00000000-0008-0000-0B00-000028000000}"/>
            </a:ext>
          </a:extLst>
        </xdr:cNvPr>
        <xdr:cNvSpPr/>
      </xdr:nvSpPr>
      <xdr:spPr>
        <a:xfrm>
          <a:off x="2000250" y="7191375"/>
          <a:ext cx="135854" cy="4762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25" name="右中かっこ 24">
          <a:extLst>
            <a:ext uri="{FF2B5EF4-FFF2-40B4-BE49-F238E27FC236}">
              <a16:creationId xmlns:a16="http://schemas.microsoft.com/office/drawing/2014/main" id="{00000000-0008-0000-0B00-000029000000}"/>
            </a:ext>
          </a:extLst>
        </xdr:cNvPr>
        <xdr:cNvSpPr/>
      </xdr:nvSpPr>
      <xdr:spPr>
        <a:xfrm>
          <a:off x="3667125" y="7219950"/>
          <a:ext cx="133350" cy="4762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a:off x="1476375" y="2228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3" name="右中かっこ 2">
          <a:extLst>
            <a:ext uri="{FF2B5EF4-FFF2-40B4-BE49-F238E27FC236}">
              <a16:creationId xmlns:a16="http://schemas.microsoft.com/office/drawing/2014/main" id="{00000000-0008-0000-0B00-000008000000}"/>
            </a:ext>
          </a:extLst>
        </xdr:cNvPr>
        <xdr:cNvSpPr/>
      </xdr:nvSpPr>
      <xdr:spPr>
        <a:xfrm>
          <a:off x="3695700" y="2257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4" name="左中かっこ 3">
          <a:extLst>
            <a:ext uri="{FF2B5EF4-FFF2-40B4-BE49-F238E27FC236}">
              <a16:creationId xmlns:a16="http://schemas.microsoft.com/office/drawing/2014/main" id="{00000000-0008-0000-0B00-000018000000}"/>
            </a:ext>
          </a:extLst>
        </xdr:cNvPr>
        <xdr:cNvSpPr/>
      </xdr:nvSpPr>
      <xdr:spPr>
        <a:xfrm>
          <a:off x="1476375" y="3371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 name="右中かっこ 4">
          <a:extLst>
            <a:ext uri="{FF2B5EF4-FFF2-40B4-BE49-F238E27FC236}">
              <a16:creationId xmlns:a16="http://schemas.microsoft.com/office/drawing/2014/main" id="{00000000-0008-0000-0B00-000019000000}"/>
            </a:ext>
          </a:extLst>
        </xdr:cNvPr>
        <xdr:cNvSpPr/>
      </xdr:nvSpPr>
      <xdr:spPr>
        <a:xfrm>
          <a:off x="3695700" y="3400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6" name="左中かっこ 5">
          <a:extLst>
            <a:ext uri="{FF2B5EF4-FFF2-40B4-BE49-F238E27FC236}">
              <a16:creationId xmlns:a16="http://schemas.microsoft.com/office/drawing/2014/main" id="{00000000-0008-0000-0B00-00001A000000}"/>
            </a:ext>
          </a:extLst>
        </xdr:cNvPr>
        <xdr:cNvSpPr/>
      </xdr:nvSpPr>
      <xdr:spPr>
        <a:xfrm>
          <a:off x="1476375" y="4514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7" name="右中かっこ 6">
          <a:extLst>
            <a:ext uri="{FF2B5EF4-FFF2-40B4-BE49-F238E27FC236}">
              <a16:creationId xmlns:a16="http://schemas.microsoft.com/office/drawing/2014/main" id="{00000000-0008-0000-0B00-000023000000}"/>
            </a:ext>
          </a:extLst>
        </xdr:cNvPr>
        <xdr:cNvSpPr/>
      </xdr:nvSpPr>
      <xdr:spPr>
        <a:xfrm>
          <a:off x="3695700" y="4543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8" name="左中かっこ 7">
          <a:extLst>
            <a:ext uri="{FF2B5EF4-FFF2-40B4-BE49-F238E27FC236}">
              <a16:creationId xmlns:a16="http://schemas.microsoft.com/office/drawing/2014/main" id="{00000000-0008-0000-0B00-000024000000}"/>
            </a:ext>
          </a:extLst>
        </xdr:cNvPr>
        <xdr:cNvSpPr/>
      </xdr:nvSpPr>
      <xdr:spPr>
        <a:xfrm>
          <a:off x="1476375" y="5657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9" name="右中かっこ 8">
          <a:extLst>
            <a:ext uri="{FF2B5EF4-FFF2-40B4-BE49-F238E27FC236}">
              <a16:creationId xmlns:a16="http://schemas.microsoft.com/office/drawing/2014/main" id="{00000000-0008-0000-0B00-000025000000}"/>
            </a:ext>
          </a:extLst>
        </xdr:cNvPr>
        <xdr:cNvSpPr/>
      </xdr:nvSpPr>
      <xdr:spPr>
        <a:xfrm>
          <a:off x="3695700" y="5686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0" name="左中かっこ 9">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1" name="右中かっこ 10">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2" name="左中かっこ 11">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3" name="右中かっこ 12">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14" name="左中かっこ 13">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15" name="右中かっこ 14">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16" name="左中かっこ 15">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17" name="右中かっこ 16">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a:off x="1476375" y="20955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3" name="右中かっこ 2">
          <a:extLst>
            <a:ext uri="{FF2B5EF4-FFF2-40B4-BE49-F238E27FC236}">
              <a16:creationId xmlns:a16="http://schemas.microsoft.com/office/drawing/2014/main" id="{00000000-0008-0000-0B00-000008000000}"/>
            </a:ext>
          </a:extLst>
        </xdr:cNvPr>
        <xdr:cNvSpPr/>
      </xdr:nvSpPr>
      <xdr:spPr>
        <a:xfrm>
          <a:off x="3695700" y="21240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4" name="左中かっこ 3">
          <a:extLst>
            <a:ext uri="{FF2B5EF4-FFF2-40B4-BE49-F238E27FC236}">
              <a16:creationId xmlns:a16="http://schemas.microsoft.com/office/drawing/2014/main" id="{00000000-0008-0000-0B00-000018000000}"/>
            </a:ext>
          </a:extLst>
        </xdr:cNvPr>
        <xdr:cNvSpPr/>
      </xdr:nvSpPr>
      <xdr:spPr>
        <a:xfrm>
          <a:off x="1476375" y="30384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 name="右中かっこ 4">
          <a:extLst>
            <a:ext uri="{FF2B5EF4-FFF2-40B4-BE49-F238E27FC236}">
              <a16:creationId xmlns:a16="http://schemas.microsoft.com/office/drawing/2014/main" id="{00000000-0008-0000-0B00-000019000000}"/>
            </a:ext>
          </a:extLst>
        </xdr:cNvPr>
        <xdr:cNvSpPr/>
      </xdr:nvSpPr>
      <xdr:spPr>
        <a:xfrm>
          <a:off x="3695700" y="30670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6" name="左中かっこ 5">
          <a:extLst>
            <a:ext uri="{FF2B5EF4-FFF2-40B4-BE49-F238E27FC236}">
              <a16:creationId xmlns:a16="http://schemas.microsoft.com/office/drawing/2014/main" id="{00000000-0008-0000-0B00-00001A000000}"/>
            </a:ext>
          </a:extLst>
        </xdr:cNvPr>
        <xdr:cNvSpPr/>
      </xdr:nvSpPr>
      <xdr:spPr>
        <a:xfrm>
          <a:off x="1476375" y="39814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7" name="右中かっこ 6">
          <a:extLst>
            <a:ext uri="{FF2B5EF4-FFF2-40B4-BE49-F238E27FC236}">
              <a16:creationId xmlns:a16="http://schemas.microsoft.com/office/drawing/2014/main" id="{00000000-0008-0000-0B00-000023000000}"/>
            </a:ext>
          </a:extLst>
        </xdr:cNvPr>
        <xdr:cNvSpPr/>
      </xdr:nvSpPr>
      <xdr:spPr>
        <a:xfrm>
          <a:off x="3695700" y="40100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8" name="左中かっこ 7">
          <a:extLst>
            <a:ext uri="{FF2B5EF4-FFF2-40B4-BE49-F238E27FC236}">
              <a16:creationId xmlns:a16="http://schemas.microsoft.com/office/drawing/2014/main" id="{00000000-0008-0000-0B00-000024000000}"/>
            </a:ext>
          </a:extLst>
        </xdr:cNvPr>
        <xdr:cNvSpPr/>
      </xdr:nvSpPr>
      <xdr:spPr>
        <a:xfrm>
          <a:off x="1476375" y="49244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9" name="右中かっこ 8">
          <a:extLst>
            <a:ext uri="{FF2B5EF4-FFF2-40B4-BE49-F238E27FC236}">
              <a16:creationId xmlns:a16="http://schemas.microsoft.com/office/drawing/2014/main" id="{00000000-0008-0000-0B00-000025000000}"/>
            </a:ext>
          </a:extLst>
        </xdr:cNvPr>
        <xdr:cNvSpPr/>
      </xdr:nvSpPr>
      <xdr:spPr>
        <a:xfrm>
          <a:off x="3695700" y="49530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0" name="左中かっこ 9">
          <a:extLst>
            <a:ext uri="{FF2B5EF4-FFF2-40B4-BE49-F238E27FC236}">
              <a16:creationId xmlns:a16="http://schemas.microsoft.com/office/drawing/2014/main" id="{00000000-0008-0000-0B00-000026000000}"/>
            </a:ext>
          </a:extLst>
        </xdr:cNvPr>
        <xdr:cNvSpPr/>
      </xdr:nvSpPr>
      <xdr:spPr>
        <a:xfrm>
          <a:off x="1476375" y="58674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1" name="右中かっこ 10">
          <a:extLst>
            <a:ext uri="{FF2B5EF4-FFF2-40B4-BE49-F238E27FC236}">
              <a16:creationId xmlns:a16="http://schemas.microsoft.com/office/drawing/2014/main" id="{00000000-0008-0000-0B00-000027000000}"/>
            </a:ext>
          </a:extLst>
        </xdr:cNvPr>
        <xdr:cNvSpPr/>
      </xdr:nvSpPr>
      <xdr:spPr>
        <a:xfrm>
          <a:off x="3695700" y="58959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2" name="左中かっこ 11">
          <a:extLst>
            <a:ext uri="{FF2B5EF4-FFF2-40B4-BE49-F238E27FC236}">
              <a16:creationId xmlns:a16="http://schemas.microsoft.com/office/drawing/2014/main" id="{00000000-0008-0000-0B00-000028000000}"/>
            </a:ext>
          </a:extLst>
        </xdr:cNvPr>
        <xdr:cNvSpPr/>
      </xdr:nvSpPr>
      <xdr:spPr>
        <a:xfrm>
          <a:off x="1476375" y="68103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3" name="右中かっこ 12">
          <a:extLst>
            <a:ext uri="{FF2B5EF4-FFF2-40B4-BE49-F238E27FC236}">
              <a16:creationId xmlns:a16="http://schemas.microsoft.com/office/drawing/2014/main" id="{00000000-0008-0000-0B00-000029000000}"/>
            </a:ext>
          </a:extLst>
        </xdr:cNvPr>
        <xdr:cNvSpPr/>
      </xdr:nvSpPr>
      <xdr:spPr>
        <a:xfrm>
          <a:off x="3695700" y="68389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4" name="左中かっこ 13">
          <a:extLst>
            <a:ext uri="{FF2B5EF4-FFF2-40B4-BE49-F238E27FC236}">
              <a16:creationId xmlns:a16="http://schemas.microsoft.com/office/drawing/2014/main" id="{00000000-0008-0000-0B00-000026000000}"/>
            </a:ext>
          </a:extLst>
        </xdr:cNvPr>
        <xdr:cNvSpPr/>
      </xdr:nvSpPr>
      <xdr:spPr>
        <a:xfrm>
          <a:off x="1476375" y="58674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5" name="右中かっこ 14">
          <a:extLst>
            <a:ext uri="{FF2B5EF4-FFF2-40B4-BE49-F238E27FC236}">
              <a16:creationId xmlns:a16="http://schemas.microsoft.com/office/drawing/2014/main" id="{00000000-0008-0000-0B00-000027000000}"/>
            </a:ext>
          </a:extLst>
        </xdr:cNvPr>
        <xdr:cNvSpPr/>
      </xdr:nvSpPr>
      <xdr:spPr>
        <a:xfrm>
          <a:off x="3695700" y="58959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6" name="左中かっこ 15">
          <a:extLst>
            <a:ext uri="{FF2B5EF4-FFF2-40B4-BE49-F238E27FC236}">
              <a16:creationId xmlns:a16="http://schemas.microsoft.com/office/drawing/2014/main" id="{00000000-0008-0000-0B00-000028000000}"/>
            </a:ext>
          </a:extLst>
        </xdr:cNvPr>
        <xdr:cNvSpPr/>
      </xdr:nvSpPr>
      <xdr:spPr>
        <a:xfrm>
          <a:off x="1476375" y="68103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7" name="右中かっこ 16">
          <a:extLst>
            <a:ext uri="{FF2B5EF4-FFF2-40B4-BE49-F238E27FC236}">
              <a16:creationId xmlns:a16="http://schemas.microsoft.com/office/drawing/2014/main" id="{00000000-0008-0000-0B00-000029000000}"/>
            </a:ext>
          </a:extLst>
        </xdr:cNvPr>
        <xdr:cNvSpPr/>
      </xdr:nvSpPr>
      <xdr:spPr>
        <a:xfrm>
          <a:off x="3695700" y="68389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18" name="左中かっこ 17">
          <a:extLst>
            <a:ext uri="{FF2B5EF4-FFF2-40B4-BE49-F238E27FC236}">
              <a16:creationId xmlns:a16="http://schemas.microsoft.com/office/drawing/2014/main" id="{00000000-0008-0000-0B00-000026000000}"/>
            </a:ext>
          </a:extLst>
        </xdr:cNvPr>
        <xdr:cNvSpPr/>
      </xdr:nvSpPr>
      <xdr:spPr>
        <a:xfrm>
          <a:off x="1476375" y="77533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19" name="右中かっこ 18">
          <a:extLst>
            <a:ext uri="{FF2B5EF4-FFF2-40B4-BE49-F238E27FC236}">
              <a16:creationId xmlns:a16="http://schemas.microsoft.com/office/drawing/2014/main" id="{00000000-0008-0000-0B00-000027000000}"/>
            </a:ext>
          </a:extLst>
        </xdr:cNvPr>
        <xdr:cNvSpPr/>
      </xdr:nvSpPr>
      <xdr:spPr>
        <a:xfrm>
          <a:off x="3695700" y="77819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20" name="左中かっこ 19">
          <a:extLst>
            <a:ext uri="{FF2B5EF4-FFF2-40B4-BE49-F238E27FC236}">
              <a16:creationId xmlns:a16="http://schemas.microsoft.com/office/drawing/2014/main" id="{00000000-0008-0000-0B00-000028000000}"/>
            </a:ext>
          </a:extLst>
        </xdr:cNvPr>
        <xdr:cNvSpPr/>
      </xdr:nvSpPr>
      <xdr:spPr>
        <a:xfrm>
          <a:off x="1476375" y="86963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21" name="右中かっこ 20">
          <a:extLst>
            <a:ext uri="{FF2B5EF4-FFF2-40B4-BE49-F238E27FC236}">
              <a16:creationId xmlns:a16="http://schemas.microsoft.com/office/drawing/2014/main" id="{00000000-0008-0000-0B00-000029000000}"/>
            </a:ext>
          </a:extLst>
        </xdr:cNvPr>
        <xdr:cNvSpPr/>
      </xdr:nvSpPr>
      <xdr:spPr>
        <a:xfrm>
          <a:off x="3695700" y="87249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22" name="左中かっこ 21">
          <a:extLst>
            <a:ext uri="{FF2B5EF4-FFF2-40B4-BE49-F238E27FC236}">
              <a16:creationId xmlns:a16="http://schemas.microsoft.com/office/drawing/2014/main" id="{00000000-0008-0000-0B00-000026000000}"/>
            </a:ext>
          </a:extLst>
        </xdr:cNvPr>
        <xdr:cNvSpPr/>
      </xdr:nvSpPr>
      <xdr:spPr>
        <a:xfrm>
          <a:off x="1476375" y="77533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23" name="右中かっこ 22">
          <a:extLst>
            <a:ext uri="{FF2B5EF4-FFF2-40B4-BE49-F238E27FC236}">
              <a16:creationId xmlns:a16="http://schemas.microsoft.com/office/drawing/2014/main" id="{00000000-0008-0000-0B00-000027000000}"/>
            </a:ext>
          </a:extLst>
        </xdr:cNvPr>
        <xdr:cNvSpPr/>
      </xdr:nvSpPr>
      <xdr:spPr>
        <a:xfrm>
          <a:off x="3695700" y="77819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24" name="左中かっこ 23">
          <a:extLst>
            <a:ext uri="{FF2B5EF4-FFF2-40B4-BE49-F238E27FC236}">
              <a16:creationId xmlns:a16="http://schemas.microsoft.com/office/drawing/2014/main" id="{00000000-0008-0000-0B00-000028000000}"/>
            </a:ext>
          </a:extLst>
        </xdr:cNvPr>
        <xdr:cNvSpPr/>
      </xdr:nvSpPr>
      <xdr:spPr>
        <a:xfrm>
          <a:off x="1476375" y="86963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25" name="右中かっこ 24">
          <a:extLst>
            <a:ext uri="{FF2B5EF4-FFF2-40B4-BE49-F238E27FC236}">
              <a16:creationId xmlns:a16="http://schemas.microsoft.com/office/drawing/2014/main" id="{00000000-0008-0000-0B00-000029000000}"/>
            </a:ext>
          </a:extLst>
        </xdr:cNvPr>
        <xdr:cNvSpPr/>
      </xdr:nvSpPr>
      <xdr:spPr>
        <a:xfrm>
          <a:off x="3695700" y="87249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6</xdr:row>
      <xdr:rowOff>0</xdr:rowOff>
    </xdr:from>
    <xdr:to>
      <xdr:col>2</xdr:col>
      <xdr:colOff>40604</xdr:colOff>
      <xdr:row>7</xdr:row>
      <xdr:rowOff>200025</xdr:rowOff>
    </xdr:to>
    <xdr:sp macro="" textlink="">
      <xdr:nvSpPr>
        <xdr:cNvPr id="50" name="左中かっこ 49">
          <a:extLst>
            <a:ext uri="{FF2B5EF4-FFF2-40B4-BE49-F238E27FC236}">
              <a16:creationId xmlns:a16="http://schemas.microsoft.com/office/drawing/2014/main" id="{00000000-0008-0000-0B00-000002000000}"/>
            </a:ext>
          </a:extLst>
        </xdr:cNvPr>
        <xdr:cNvSpPr/>
      </xdr:nvSpPr>
      <xdr:spPr>
        <a:xfrm>
          <a:off x="1476375" y="20955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51" name="右中かっこ 50">
          <a:extLst>
            <a:ext uri="{FF2B5EF4-FFF2-40B4-BE49-F238E27FC236}">
              <a16:creationId xmlns:a16="http://schemas.microsoft.com/office/drawing/2014/main" id="{00000000-0008-0000-0B00-000008000000}"/>
            </a:ext>
          </a:extLst>
        </xdr:cNvPr>
        <xdr:cNvSpPr/>
      </xdr:nvSpPr>
      <xdr:spPr>
        <a:xfrm>
          <a:off x="3695700" y="21240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52" name="左中かっこ 51">
          <a:extLst>
            <a:ext uri="{FF2B5EF4-FFF2-40B4-BE49-F238E27FC236}">
              <a16:creationId xmlns:a16="http://schemas.microsoft.com/office/drawing/2014/main" id="{00000000-0008-0000-0B00-000018000000}"/>
            </a:ext>
          </a:extLst>
        </xdr:cNvPr>
        <xdr:cNvSpPr/>
      </xdr:nvSpPr>
      <xdr:spPr>
        <a:xfrm>
          <a:off x="1476375" y="30384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3" name="右中かっこ 52">
          <a:extLst>
            <a:ext uri="{FF2B5EF4-FFF2-40B4-BE49-F238E27FC236}">
              <a16:creationId xmlns:a16="http://schemas.microsoft.com/office/drawing/2014/main" id="{00000000-0008-0000-0B00-000019000000}"/>
            </a:ext>
          </a:extLst>
        </xdr:cNvPr>
        <xdr:cNvSpPr/>
      </xdr:nvSpPr>
      <xdr:spPr>
        <a:xfrm>
          <a:off x="3695700" y="30670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54" name="左中かっこ 53">
          <a:extLst>
            <a:ext uri="{FF2B5EF4-FFF2-40B4-BE49-F238E27FC236}">
              <a16:creationId xmlns:a16="http://schemas.microsoft.com/office/drawing/2014/main" id="{00000000-0008-0000-0B00-00001A000000}"/>
            </a:ext>
          </a:extLst>
        </xdr:cNvPr>
        <xdr:cNvSpPr/>
      </xdr:nvSpPr>
      <xdr:spPr>
        <a:xfrm>
          <a:off x="1476375" y="39814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55" name="右中かっこ 54">
          <a:extLst>
            <a:ext uri="{FF2B5EF4-FFF2-40B4-BE49-F238E27FC236}">
              <a16:creationId xmlns:a16="http://schemas.microsoft.com/office/drawing/2014/main" id="{00000000-0008-0000-0B00-000023000000}"/>
            </a:ext>
          </a:extLst>
        </xdr:cNvPr>
        <xdr:cNvSpPr/>
      </xdr:nvSpPr>
      <xdr:spPr>
        <a:xfrm>
          <a:off x="3695700" y="40100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56" name="左中かっこ 55">
          <a:extLst>
            <a:ext uri="{FF2B5EF4-FFF2-40B4-BE49-F238E27FC236}">
              <a16:creationId xmlns:a16="http://schemas.microsoft.com/office/drawing/2014/main" id="{00000000-0008-0000-0B00-000024000000}"/>
            </a:ext>
          </a:extLst>
        </xdr:cNvPr>
        <xdr:cNvSpPr/>
      </xdr:nvSpPr>
      <xdr:spPr>
        <a:xfrm>
          <a:off x="1476375" y="49244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57" name="右中かっこ 56">
          <a:extLst>
            <a:ext uri="{FF2B5EF4-FFF2-40B4-BE49-F238E27FC236}">
              <a16:creationId xmlns:a16="http://schemas.microsoft.com/office/drawing/2014/main" id="{00000000-0008-0000-0B00-000025000000}"/>
            </a:ext>
          </a:extLst>
        </xdr:cNvPr>
        <xdr:cNvSpPr/>
      </xdr:nvSpPr>
      <xdr:spPr>
        <a:xfrm>
          <a:off x="3695700" y="49530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58" name="左中かっこ 57">
          <a:extLst>
            <a:ext uri="{FF2B5EF4-FFF2-40B4-BE49-F238E27FC236}">
              <a16:creationId xmlns:a16="http://schemas.microsoft.com/office/drawing/2014/main" id="{00000000-0008-0000-0B00-000026000000}"/>
            </a:ext>
          </a:extLst>
        </xdr:cNvPr>
        <xdr:cNvSpPr/>
      </xdr:nvSpPr>
      <xdr:spPr>
        <a:xfrm>
          <a:off x="1476375" y="58674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59" name="右中かっこ 58">
          <a:extLst>
            <a:ext uri="{FF2B5EF4-FFF2-40B4-BE49-F238E27FC236}">
              <a16:creationId xmlns:a16="http://schemas.microsoft.com/office/drawing/2014/main" id="{00000000-0008-0000-0B00-000027000000}"/>
            </a:ext>
          </a:extLst>
        </xdr:cNvPr>
        <xdr:cNvSpPr/>
      </xdr:nvSpPr>
      <xdr:spPr>
        <a:xfrm>
          <a:off x="3695700" y="58959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60" name="左中かっこ 59">
          <a:extLst>
            <a:ext uri="{FF2B5EF4-FFF2-40B4-BE49-F238E27FC236}">
              <a16:creationId xmlns:a16="http://schemas.microsoft.com/office/drawing/2014/main" id="{00000000-0008-0000-0B00-000028000000}"/>
            </a:ext>
          </a:extLst>
        </xdr:cNvPr>
        <xdr:cNvSpPr/>
      </xdr:nvSpPr>
      <xdr:spPr>
        <a:xfrm>
          <a:off x="1476375" y="68103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61" name="右中かっこ 60">
          <a:extLst>
            <a:ext uri="{FF2B5EF4-FFF2-40B4-BE49-F238E27FC236}">
              <a16:creationId xmlns:a16="http://schemas.microsoft.com/office/drawing/2014/main" id="{00000000-0008-0000-0B00-000029000000}"/>
            </a:ext>
          </a:extLst>
        </xdr:cNvPr>
        <xdr:cNvSpPr/>
      </xdr:nvSpPr>
      <xdr:spPr>
        <a:xfrm>
          <a:off x="3695700" y="68389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62" name="左中かっこ 61">
          <a:extLst>
            <a:ext uri="{FF2B5EF4-FFF2-40B4-BE49-F238E27FC236}">
              <a16:creationId xmlns:a16="http://schemas.microsoft.com/office/drawing/2014/main" id="{00000000-0008-0000-0B00-000026000000}"/>
            </a:ext>
          </a:extLst>
        </xdr:cNvPr>
        <xdr:cNvSpPr/>
      </xdr:nvSpPr>
      <xdr:spPr>
        <a:xfrm>
          <a:off x="1476375" y="58674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63" name="右中かっこ 62">
          <a:extLst>
            <a:ext uri="{FF2B5EF4-FFF2-40B4-BE49-F238E27FC236}">
              <a16:creationId xmlns:a16="http://schemas.microsoft.com/office/drawing/2014/main" id="{00000000-0008-0000-0B00-000027000000}"/>
            </a:ext>
          </a:extLst>
        </xdr:cNvPr>
        <xdr:cNvSpPr/>
      </xdr:nvSpPr>
      <xdr:spPr>
        <a:xfrm>
          <a:off x="3695700" y="58959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64" name="左中かっこ 63">
          <a:extLst>
            <a:ext uri="{FF2B5EF4-FFF2-40B4-BE49-F238E27FC236}">
              <a16:creationId xmlns:a16="http://schemas.microsoft.com/office/drawing/2014/main" id="{00000000-0008-0000-0B00-000028000000}"/>
            </a:ext>
          </a:extLst>
        </xdr:cNvPr>
        <xdr:cNvSpPr/>
      </xdr:nvSpPr>
      <xdr:spPr>
        <a:xfrm>
          <a:off x="1476375" y="68103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65" name="右中かっこ 64">
          <a:extLst>
            <a:ext uri="{FF2B5EF4-FFF2-40B4-BE49-F238E27FC236}">
              <a16:creationId xmlns:a16="http://schemas.microsoft.com/office/drawing/2014/main" id="{00000000-0008-0000-0B00-000029000000}"/>
            </a:ext>
          </a:extLst>
        </xdr:cNvPr>
        <xdr:cNvSpPr/>
      </xdr:nvSpPr>
      <xdr:spPr>
        <a:xfrm>
          <a:off x="3695700" y="68389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66" name="左中かっこ 65">
          <a:extLst>
            <a:ext uri="{FF2B5EF4-FFF2-40B4-BE49-F238E27FC236}">
              <a16:creationId xmlns:a16="http://schemas.microsoft.com/office/drawing/2014/main" id="{00000000-0008-0000-0B00-000026000000}"/>
            </a:ext>
          </a:extLst>
        </xdr:cNvPr>
        <xdr:cNvSpPr/>
      </xdr:nvSpPr>
      <xdr:spPr>
        <a:xfrm>
          <a:off x="1476375" y="77533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67" name="右中かっこ 66">
          <a:extLst>
            <a:ext uri="{FF2B5EF4-FFF2-40B4-BE49-F238E27FC236}">
              <a16:creationId xmlns:a16="http://schemas.microsoft.com/office/drawing/2014/main" id="{00000000-0008-0000-0B00-000027000000}"/>
            </a:ext>
          </a:extLst>
        </xdr:cNvPr>
        <xdr:cNvSpPr/>
      </xdr:nvSpPr>
      <xdr:spPr>
        <a:xfrm>
          <a:off x="3695700" y="77819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68" name="左中かっこ 67">
          <a:extLst>
            <a:ext uri="{FF2B5EF4-FFF2-40B4-BE49-F238E27FC236}">
              <a16:creationId xmlns:a16="http://schemas.microsoft.com/office/drawing/2014/main" id="{00000000-0008-0000-0B00-000028000000}"/>
            </a:ext>
          </a:extLst>
        </xdr:cNvPr>
        <xdr:cNvSpPr/>
      </xdr:nvSpPr>
      <xdr:spPr>
        <a:xfrm>
          <a:off x="1476375" y="86963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69" name="右中かっこ 68">
          <a:extLst>
            <a:ext uri="{FF2B5EF4-FFF2-40B4-BE49-F238E27FC236}">
              <a16:creationId xmlns:a16="http://schemas.microsoft.com/office/drawing/2014/main" id="{00000000-0008-0000-0B00-000029000000}"/>
            </a:ext>
          </a:extLst>
        </xdr:cNvPr>
        <xdr:cNvSpPr/>
      </xdr:nvSpPr>
      <xdr:spPr>
        <a:xfrm>
          <a:off x="3695700" y="87249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70" name="左中かっこ 69">
          <a:extLst>
            <a:ext uri="{FF2B5EF4-FFF2-40B4-BE49-F238E27FC236}">
              <a16:creationId xmlns:a16="http://schemas.microsoft.com/office/drawing/2014/main" id="{00000000-0008-0000-0B00-000026000000}"/>
            </a:ext>
          </a:extLst>
        </xdr:cNvPr>
        <xdr:cNvSpPr/>
      </xdr:nvSpPr>
      <xdr:spPr>
        <a:xfrm>
          <a:off x="1476375" y="77533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71" name="右中かっこ 70">
          <a:extLst>
            <a:ext uri="{FF2B5EF4-FFF2-40B4-BE49-F238E27FC236}">
              <a16:creationId xmlns:a16="http://schemas.microsoft.com/office/drawing/2014/main" id="{00000000-0008-0000-0B00-000027000000}"/>
            </a:ext>
          </a:extLst>
        </xdr:cNvPr>
        <xdr:cNvSpPr/>
      </xdr:nvSpPr>
      <xdr:spPr>
        <a:xfrm>
          <a:off x="3695700" y="77819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72" name="左中かっこ 71">
          <a:extLst>
            <a:ext uri="{FF2B5EF4-FFF2-40B4-BE49-F238E27FC236}">
              <a16:creationId xmlns:a16="http://schemas.microsoft.com/office/drawing/2014/main" id="{00000000-0008-0000-0B00-000028000000}"/>
            </a:ext>
          </a:extLst>
        </xdr:cNvPr>
        <xdr:cNvSpPr/>
      </xdr:nvSpPr>
      <xdr:spPr>
        <a:xfrm>
          <a:off x="1476375" y="86963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73" name="右中かっこ 72">
          <a:extLst>
            <a:ext uri="{FF2B5EF4-FFF2-40B4-BE49-F238E27FC236}">
              <a16:creationId xmlns:a16="http://schemas.microsoft.com/office/drawing/2014/main" id="{00000000-0008-0000-0B00-000029000000}"/>
            </a:ext>
          </a:extLst>
        </xdr:cNvPr>
        <xdr:cNvSpPr/>
      </xdr:nvSpPr>
      <xdr:spPr>
        <a:xfrm>
          <a:off x="3695700" y="87249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409575</xdr:colOff>
      <xdr:row>6</xdr:row>
      <xdr:rowOff>0</xdr:rowOff>
    </xdr:from>
    <xdr:to>
      <xdr:col>2</xdr:col>
      <xdr:colOff>40604</xdr:colOff>
      <xdr:row>7</xdr:row>
      <xdr:rowOff>200025</xdr:rowOff>
    </xdr:to>
    <xdr:sp macro="" textlink="">
      <xdr:nvSpPr>
        <xdr:cNvPr id="2" name="左中かっこ 1">
          <a:extLst>
            <a:ext uri="{FF2B5EF4-FFF2-40B4-BE49-F238E27FC236}">
              <a16:creationId xmlns:a16="http://schemas.microsoft.com/office/drawing/2014/main" id="{00000000-0008-0000-0B00-000002000000}"/>
            </a:ext>
          </a:extLst>
        </xdr:cNvPr>
        <xdr:cNvSpPr/>
      </xdr:nvSpPr>
      <xdr:spPr>
        <a:xfrm>
          <a:off x="1476375" y="2228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3" name="右中かっこ 2">
          <a:extLst>
            <a:ext uri="{FF2B5EF4-FFF2-40B4-BE49-F238E27FC236}">
              <a16:creationId xmlns:a16="http://schemas.microsoft.com/office/drawing/2014/main" id="{00000000-0008-0000-0B00-000008000000}"/>
            </a:ext>
          </a:extLst>
        </xdr:cNvPr>
        <xdr:cNvSpPr/>
      </xdr:nvSpPr>
      <xdr:spPr>
        <a:xfrm>
          <a:off x="3695700" y="2257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4" name="左中かっこ 3">
          <a:extLst>
            <a:ext uri="{FF2B5EF4-FFF2-40B4-BE49-F238E27FC236}">
              <a16:creationId xmlns:a16="http://schemas.microsoft.com/office/drawing/2014/main" id="{00000000-0008-0000-0B00-000018000000}"/>
            </a:ext>
          </a:extLst>
        </xdr:cNvPr>
        <xdr:cNvSpPr/>
      </xdr:nvSpPr>
      <xdr:spPr>
        <a:xfrm>
          <a:off x="1476375" y="3371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 name="右中かっこ 4">
          <a:extLst>
            <a:ext uri="{FF2B5EF4-FFF2-40B4-BE49-F238E27FC236}">
              <a16:creationId xmlns:a16="http://schemas.microsoft.com/office/drawing/2014/main" id="{00000000-0008-0000-0B00-000019000000}"/>
            </a:ext>
          </a:extLst>
        </xdr:cNvPr>
        <xdr:cNvSpPr/>
      </xdr:nvSpPr>
      <xdr:spPr>
        <a:xfrm>
          <a:off x="3695700" y="3400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6" name="左中かっこ 5">
          <a:extLst>
            <a:ext uri="{FF2B5EF4-FFF2-40B4-BE49-F238E27FC236}">
              <a16:creationId xmlns:a16="http://schemas.microsoft.com/office/drawing/2014/main" id="{00000000-0008-0000-0B00-00001A000000}"/>
            </a:ext>
          </a:extLst>
        </xdr:cNvPr>
        <xdr:cNvSpPr/>
      </xdr:nvSpPr>
      <xdr:spPr>
        <a:xfrm>
          <a:off x="1476375" y="4514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7" name="右中かっこ 6">
          <a:extLst>
            <a:ext uri="{FF2B5EF4-FFF2-40B4-BE49-F238E27FC236}">
              <a16:creationId xmlns:a16="http://schemas.microsoft.com/office/drawing/2014/main" id="{00000000-0008-0000-0B00-000023000000}"/>
            </a:ext>
          </a:extLst>
        </xdr:cNvPr>
        <xdr:cNvSpPr/>
      </xdr:nvSpPr>
      <xdr:spPr>
        <a:xfrm>
          <a:off x="3695700" y="4543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8" name="左中かっこ 7">
          <a:extLst>
            <a:ext uri="{FF2B5EF4-FFF2-40B4-BE49-F238E27FC236}">
              <a16:creationId xmlns:a16="http://schemas.microsoft.com/office/drawing/2014/main" id="{00000000-0008-0000-0B00-000024000000}"/>
            </a:ext>
          </a:extLst>
        </xdr:cNvPr>
        <xdr:cNvSpPr/>
      </xdr:nvSpPr>
      <xdr:spPr>
        <a:xfrm>
          <a:off x="1476375" y="5657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9" name="右中かっこ 8">
          <a:extLst>
            <a:ext uri="{FF2B5EF4-FFF2-40B4-BE49-F238E27FC236}">
              <a16:creationId xmlns:a16="http://schemas.microsoft.com/office/drawing/2014/main" id="{00000000-0008-0000-0B00-000025000000}"/>
            </a:ext>
          </a:extLst>
        </xdr:cNvPr>
        <xdr:cNvSpPr/>
      </xdr:nvSpPr>
      <xdr:spPr>
        <a:xfrm>
          <a:off x="3695700" y="5686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0" name="左中かっこ 9">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1" name="右中かっこ 10">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12" name="左中かっこ 11">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13" name="右中かっこ 12">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18" name="左中かっこ 17">
          <a:extLst>
            <a:ext uri="{FF2B5EF4-FFF2-40B4-BE49-F238E27FC236}">
              <a16:creationId xmlns:a16="http://schemas.microsoft.com/office/drawing/2014/main" id="{00000000-0008-0000-0B00-000026000000}"/>
            </a:ext>
          </a:extLst>
        </xdr:cNvPr>
        <xdr:cNvSpPr/>
      </xdr:nvSpPr>
      <xdr:spPr>
        <a:xfrm>
          <a:off x="1476375" y="9086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19" name="右中かっこ 18">
          <a:extLst>
            <a:ext uri="{FF2B5EF4-FFF2-40B4-BE49-F238E27FC236}">
              <a16:creationId xmlns:a16="http://schemas.microsoft.com/office/drawing/2014/main" id="{00000000-0008-0000-0B00-000027000000}"/>
            </a:ext>
          </a:extLst>
        </xdr:cNvPr>
        <xdr:cNvSpPr/>
      </xdr:nvSpPr>
      <xdr:spPr>
        <a:xfrm>
          <a:off x="3695700" y="9115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20" name="左中かっこ 19">
          <a:extLst>
            <a:ext uri="{FF2B5EF4-FFF2-40B4-BE49-F238E27FC236}">
              <a16:creationId xmlns:a16="http://schemas.microsoft.com/office/drawing/2014/main" id="{00000000-0008-0000-0B00-000028000000}"/>
            </a:ext>
          </a:extLst>
        </xdr:cNvPr>
        <xdr:cNvSpPr/>
      </xdr:nvSpPr>
      <xdr:spPr>
        <a:xfrm>
          <a:off x="1476375" y="10229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21" name="右中かっこ 20">
          <a:extLst>
            <a:ext uri="{FF2B5EF4-FFF2-40B4-BE49-F238E27FC236}">
              <a16:creationId xmlns:a16="http://schemas.microsoft.com/office/drawing/2014/main" id="{00000000-0008-0000-0B00-000029000000}"/>
            </a:ext>
          </a:extLst>
        </xdr:cNvPr>
        <xdr:cNvSpPr/>
      </xdr:nvSpPr>
      <xdr:spPr>
        <a:xfrm>
          <a:off x="3695700" y="10258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22" name="左中かっこ 21">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23" name="右中かっこ 22">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24" name="左中かっこ 23">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25" name="右中かっこ 24">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26" name="左中かっこ 25">
          <a:extLst>
            <a:ext uri="{FF2B5EF4-FFF2-40B4-BE49-F238E27FC236}">
              <a16:creationId xmlns:a16="http://schemas.microsoft.com/office/drawing/2014/main" id="{00000000-0008-0000-0B00-000026000000}"/>
            </a:ext>
          </a:extLst>
        </xdr:cNvPr>
        <xdr:cNvSpPr/>
      </xdr:nvSpPr>
      <xdr:spPr>
        <a:xfrm>
          <a:off x="1476375" y="6800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27" name="右中かっこ 26">
          <a:extLst>
            <a:ext uri="{FF2B5EF4-FFF2-40B4-BE49-F238E27FC236}">
              <a16:creationId xmlns:a16="http://schemas.microsoft.com/office/drawing/2014/main" id="{00000000-0008-0000-0B00-000027000000}"/>
            </a:ext>
          </a:extLst>
        </xdr:cNvPr>
        <xdr:cNvSpPr/>
      </xdr:nvSpPr>
      <xdr:spPr>
        <a:xfrm>
          <a:off x="3695700" y="6829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28" name="左中かっこ 27">
          <a:extLst>
            <a:ext uri="{FF2B5EF4-FFF2-40B4-BE49-F238E27FC236}">
              <a16:creationId xmlns:a16="http://schemas.microsoft.com/office/drawing/2014/main" id="{00000000-0008-0000-0B00-000028000000}"/>
            </a:ext>
          </a:extLst>
        </xdr:cNvPr>
        <xdr:cNvSpPr/>
      </xdr:nvSpPr>
      <xdr:spPr>
        <a:xfrm>
          <a:off x="1476375" y="7943850"/>
          <a:ext cx="316829" cy="581025"/>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29" name="右中かっこ 28">
          <a:extLst>
            <a:ext uri="{FF2B5EF4-FFF2-40B4-BE49-F238E27FC236}">
              <a16:creationId xmlns:a16="http://schemas.microsoft.com/office/drawing/2014/main" id="{00000000-0008-0000-0B00-000029000000}"/>
            </a:ext>
          </a:extLst>
        </xdr:cNvPr>
        <xdr:cNvSpPr/>
      </xdr:nvSpPr>
      <xdr:spPr>
        <a:xfrm>
          <a:off x="3695700" y="7972425"/>
          <a:ext cx="152400" cy="581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6</xdr:row>
      <xdr:rowOff>0</xdr:rowOff>
    </xdr:from>
    <xdr:to>
      <xdr:col>2</xdr:col>
      <xdr:colOff>40604</xdr:colOff>
      <xdr:row>7</xdr:row>
      <xdr:rowOff>200025</xdr:rowOff>
    </xdr:to>
    <xdr:sp macro="" textlink="">
      <xdr:nvSpPr>
        <xdr:cNvPr id="54" name="左中かっこ 53">
          <a:extLst>
            <a:ext uri="{FF2B5EF4-FFF2-40B4-BE49-F238E27FC236}">
              <a16:creationId xmlns:a16="http://schemas.microsoft.com/office/drawing/2014/main" id="{00000000-0008-0000-0B00-000002000000}"/>
            </a:ext>
          </a:extLst>
        </xdr:cNvPr>
        <xdr:cNvSpPr/>
      </xdr:nvSpPr>
      <xdr:spPr>
        <a:xfrm>
          <a:off x="1476375" y="20955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6</xdr:row>
      <xdr:rowOff>28575</xdr:rowOff>
    </xdr:from>
    <xdr:to>
      <xdr:col>5</xdr:col>
      <xdr:colOff>38100</xdr:colOff>
      <xdr:row>7</xdr:row>
      <xdr:rowOff>228600</xdr:rowOff>
    </xdr:to>
    <xdr:sp macro="" textlink="">
      <xdr:nvSpPr>
        <xdr:cNvPr id="55" name="右中かっこ 54">
          <a:extLst>
            <a:ext uri="{FF2B5EF4-FFF2-40B4-BE49-F238E27FC236}">
              <a16:creationId xmlns:a16="http://schemas.microsoft.com/office/drawing/2014/main" id="{00000000-0008-0000-0B00-000008000000}"/>
            </a:ext>
          </a:extLst>
        </xdr:cNvPr>
        <xdr:cNvSpPr/>
      </xdr:nvSpPr>
      <xdr:spPr>
        <a:xfrm>
          <a:off x="3695700" y="21240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9</xdr:row>
      <xdr:rowOff>0</xdr:rowOff>
    </xdr:from>
    <xdr:to>
      <xdr:col>2</xdr:col>
      <xdr:colOff>40604</xdr:colOff>
      <xdr:row>10</xdr:row>
      <xdr:rowOff>200025</xdr:rowOff>
    </xdr:to>
    <xdr:sp macro="" textlink="">
      <xdr:nvSpPr>
        <xdr:cNvPr id="56" name="左中かっこ 55">
          <a:extLst>
            <a:ext uri="{FF2B5EF4-FFF2-40B4-BE49-F238E27FC236}">
              <a16:creationId xmlns:a16="http://schemas.microsoft.com/office/drawing/2014/main" id="{00000000-0008-0000-0B00-000018000000}"/>
            </a:ext>
          </a:extLst>
        </xdr:cNvPr>
        <xdr:cNvSpPr/>
      </xdr:nvSpPr>
      <xdr:spPr>
        <a:xfrm>
          <a:off x="1476375" y="30384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9</xdr:row>
      <xdr:rowOff>28575</xdr:rowOff>
    </xdr:from>
    <xdr:to>
      <xdr:col>5</xdr:col>
      <xdr:colOff>38100</xdr:colOff>
      <xdr:row>10</xdr:row>
      <xdr:rowOff>228600</xdr:rowOff>
    </xdr:to>
    <xdr:sp macro="" textlink="">
      <xdr:nvSpPr>
        <xdr:cNvPr id="57" name="右中かっこ 56">
          <a:extLst>
            <a:ext uri="{FF2B5EF4-FFF2-40B4-BE49-F238E27FC236}">
              <a16:creationId xmlns:a16="http://schemas.microsoft.com/office/drawing/2014/main" id="{00000000-0008-0000-0B00-000019000000}"/>
            </a:ext>
          </a:extLst>
        </xdr:cNvPr>
        <xdr:cNvSpPr/>
      </xdr:nvSpPr>
      <xdr:spPr>
        <a:xfrm>
          <a:off x="3695700" y="30670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12</xdr:row>
      <xdr:rowOff>0</xdr:rowOff>
    </xdr:from>
    <xdr:to>
      <xdr:col>2</xdr:col>
      <xdr:colOff>40604</xdr:colOff>
      <xdr:row>13</xdr:row>
      <xdr:rowOff>200025</xdr:rowOff>
    </xdr:to>
    <xdr:sp macro="" textlink="">
      <xdr:nvSpPr>
        <xdr:cNvPr id="58" name="左中かっこ 57">
          <a:extLst>
            <a:ext uri="{FF2B5EF4-FFF2-40B4-BE49-F238E27FC236}">
              <a16:creationId xmlns:a16="http://schemas.microsoft.com/office/drawing/2014/main" id="{00000000-0008-0000-0B00-00001A000000}"/>
            </a:ext>
          </a:extLst>
        </xdr:cNvPr>
        <xdr:cNvSpPr/>
      </xdr:nvSpPr>
      <xdr:spPr>
        <a:xfrm>
          <a:off x="1476375" y="39814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12</xdr:row>
      <xdr:rowOff>28575</xdr:rowOff>
    </xdr:from>
    <xdr:to>
      <xdr:col>5</xdr:col>
      <xdr:colOff>38100</xdr:colOff>
      <xdr:row>13</xdr:row>
      <xdr:rowOff>228600</xdr:rowOff>
    </xdr:to>
    <xdr:sp macro="" textlink="">
      <xdr:nvSpPr>
        <xdr:cNvPr id="59" name="右中かっこ 58">
          <a:extLst>
            <a:ext uri="{FF2B5EF4-FFF2-40B4-BE49-F238E27FC236}">
              <a16:creationId xmlns:a16="http://schemas.microsoft.com/office/drawing/2014/main" id="{00000000-0008-0000-0B00-000023000000}"/>
            </a:ext>
          </a:extLst>
        </xdr:cNvPr>
        <xdr:cNvSpPr/>
      </xdr:nvSpPr>
      <xdr:spPr>
        <a:xfrm>
          <a:off x="3695700" y="40100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15</xdr:row>
      <xdr:rowOff>0</xdr:rowOff>
    </xdr:from>
    <xdr:to>
      <xdr:col>2</xdr:col>
      <xdr:colOff>40604</xdr:colOff>
      <xdr:row>16</xdr:row>
      <xdr:rowOff>200025</xdr:rowOff>
    </xdr:to>
    <xdr:sp macro="" textlink="">
      <xdr:nvSpPr>
        <xdr:cNvPr id="60" name="左中かっこ 59">
          <a:extLst>
            <a:ext uri="{FF2B5EF4-FFF2-40B4-BE49-F238E27FC236}">
              <a16:creationId xmlns:a16="http://schemas.microsoft.com/office/drawing/2014/main" id="{00000000-0008-0000-0B00-000024000000}"/>
            </a:ext>
          </a:extLst>
        </xdr:cNvPr>
        <xdr:cNvSpPr/>
      </xdr:nvSpPr>
      <xdr:spPr>
        <a:xfrm>
          <a:off x="1476375" y="49244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15</xdr:row>
      <xdr:rowOff>28575</xdr:rowOff>
    </xdr:from>
    <xdr:to>
      <xdr:col>5</xdr:col>
      <xdr:colOff>38100</xdr:colOff>
      <xdr:row>16</xdr:row>
      <xdr:rowOff>228600</xdr:rowOff>
    </xdr:to>
    <xdr:sp macro="" textlink="">
      <xdr:nvSpPr>
        <xdr:cNvPr id="61" name="右中かっこ 60">
          <a:extLst>
            <a:ext uri="{FF2B5EF4-FFF2-40B4-BE49-F238E27FC236}">
              <a16:creationId xmlns:a16="http://schemas.microsoft.com/office/drawing/2014/main" id="{00000000-0008-0000-0B00-000025000000}"/>
            </a:ext>
          </a:extLst>
        </xdr:cNvPr>
        <xdr:cNvSpPr/>
      </xdr:nvSpPr>
      <xdr:spPr>
        <a:xfrm>
          <a:off x="3695700" y="49530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62" name="左中かっこ 61">
          <a:extLst>
            <a:ext uri="{FF2B5EF4-FFF2-40B4-BE49-F238E27FC236}">
              <a16:creationId xmlns:a16="http://schemas.microsoft.com/office/drawing/2014/main" id="{00000000-0008-0000-0B00-000026000000}"/>
            </a:ext>
          </a:extLst>
        </xdr:cNvPr>
        <xdr:cNvSpPr/>
      </xdr:nvSpPr>
      <xdr:spPr>
        <a:xfrm>
          <a:off x="1476375" y="58674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63" name="右中かっこ 62">
          <a:extLst>
            <a:ext uri="{FF2B5EF4-FFF2-40B4-BE49-F238E27FC236}">
              <a16:creationId xmlns:a16="http://schemas.microsoft.com/office/drawing/2014/main" id="{00000000-0008-0000-0B00-000027000000}"/>
            </a:ext>
          </a:extLst>
        </xdr:cNvPr>
        <xdr:cNvSpPr/>
      </xdr:nvSpPr>
      <xdr:spPr>
        <a:xfrm>
          <a:off x="3695700" y="58959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64" name="左中かっこ 63">
          <a:extLst>
            <a:ext uri="{FF2B5EF4-FFF2-40B4-BE49-F238E27FC236}">
              <a16:creationId xmlns:a16="http://schemas.microsoft.com/office/drawing/2014/main" id="{00000000-0008-0000-0B00-000028000000}"/>
            </a:ext>
          </a:extLst>
        </xdr:cNvPr>
        <xdr:cNvSpPr/>
      </xdr:nvSpPr>
      <xdr:spPr>
        <a:xfrm>
          <a:off x="1476375" y="68103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65" name="右中かっこ 64">
          <a:extLst>
            <a:ext uri="{FF2B5EF4-FFF2-40B4-BE49-F238E27FC236}">
              <a16:creationId xmlns:a16="http://schemas.microsoft.com/office/drawing/2014/main" id="{00000000-0008-0000-0B00-000029000000}"/>
            </a:ext>
          </a:extLst>
        </xdr:cNvPr>
        <xdr:cNvSpPr/>
      </xdr:nvSpPr>
      <xdr:spPr>
        <a:xfrm>
          <a:off x="3695700" y="68389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18</xdr:row>
      <xdr:rowOff>0</xdr:rowOff>
    </xdr:from>
    <xdr:to>
      <xdr:col>2</xdr:col>
      <xdr:colOff>40604</xdr:colOff>
      <xdr:row>19</xdr:row>
      <xdr:rowOff>200025</xdr:rowOff>
    </xdr:to>
    <xdr:sp macro="" textlink="">
      <xdr:nvSpPr>
        <xdr:cNvPr id="66" name="左中かっこ 65">
          <a:extLst>
            <a:ext uri="{FF2B5EF4-FFF2-40B4-BE49-F238E27FC236}">
              <a16:creationId xmlns:a16="http://schemas.microsoft.com/office/drawing/2014/main" id="{00000000-0008-0000-0B00-000026000000}"/>
            </a:ext>
          </a:extLst>
        </xdr:cNvPr>
        <xdr:cNvSpPr/>
      </xdr:nvSpPr>
      <xdr:spPr>
        <a:xfrm>
          <a:off x="1476375" y="586740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18</xdr:row>
      <xdr:rowOff>28575</xdr:rowOff>
    </xdr:from>
    <xdr:to>
      <xdr:col>5</xdr:col>
      <xdr:colOff>38100</xdr:colOff>
      <xdr:row>19</xdr:row>
      <xdr:rowOff>228600</xdr:rowOff>
    </xdr:to>
    <xdr:sp macro="" textlink="">
      <xdr:nvSpPr>
        <xdr:cNvPr id="67" name="右中かっこ 66">
          <a:extLst>
            <a:ext uri="{FF2B5EF4-FFF2-40B4-BE49-F238E27FC236}">
              <a16:creationId xmlns:a16="http://schemas.microsoft.com/office/drawing/2014/main" id="{00000000-0008-0000-0B00-000027000000}"/>
            </a:ext>
          </a:extLst>
        </xdr:cNvPr>
        <xdr:cNvSpPr/>
      </xdr:nvSpPr>
      <xdr:spPr>
        <a:xfrm>
          <a:off x="3695700" y="589597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21</xdr:row>
      <xdr:rowOff>0</xdr:rowOff>
    </xdr:from>
    <xdr:to>
      <xdr:col>2</xdr:col>
      <xdr:colOff>40604</xdr:colOff>
      <xdr:row>22</xdr:row>
      <xdr:rowOff>200025</xdr:rowOff>
    </xdr:to>
    <xdr:sp macro="" textlink="">
      <xdr:nvSpPr>
        <xdr:cNvPr id="68" name="左中かっこ 67">
          <a:extLst>
            <a:ext uri="{FF2B5EF4-FFF2-40B4-BE49-F238E27FC236}">
              <a16:creationId xmlns:a16="http://schemas.microsoft.com/office/drawing/2014/main" id="{00000000-0008-0000-0B00-000028000000}"/>
            </a:ext>
          </a:extLst>
        </xdr:cNvPr>
        <xdr:cNvSpPr/>
      </xdr:nvSpPr>
      <xdr:spPr>
        <a:xfrm>
          <a:off x="1476375" y="681037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21</xdr:row>
      <xdr:rowOff>28575</xdr:rowOff>
    </xdr:from>
    <xdr:to>
      <xdr:col>5</xdr:col>
      <xdr:colOff>38100</xdr:colOff>
      <xdr:row>22</xdr:row>
      <xdr:rowOff>228600</xdr:rowOff>
    </xdr:to>
    <xdr:sp macro="" textlink="">
      <xdr:nvSpPr>
        <xdr:cNvPr id="69" name="右中かっこ 68">
          <a:extLst>
            <a:ext uri="{FF2B5EF4-FFF2-40B4-BE49-F238E27FC236}">
              <a16:creationId xmlns:a16="http://schemas.microsoft.com/office/drawing/2014/main" id="{00000000-0008-0000-0B00-000029000000}"/>
            </a:ext>
          </a:extLst>
        </xdr:cNvPr>
        <xdr:cNvSpPr/>
      </xdr:nvSpPr>
      <xdr:spPr>
        <a:xfrm>
          <a:off x="3695700" y="683895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70" name="左中かっこ 69">
          <a:extLst>
            <a:ext uri="{FF2B5EF4-FFF2-40B4-BE49-F238E27FC236}">
              <a16:creationId xmlns:a16="http://schemas.microsoft.com/office/drawing/2014/main" id="{00000000-0008-0000-0B00-000026000000}"/>
            </a:ext>
          </a:extLst>
        </xdr:cNvPr>
        <xdr:cNvSpPr/>
      </xdr:nvSpPr>
      <xdr:spPr>
        <a:xfrm>
          <a:off x="1476375" y="77533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71" name="右中かっこ 70">
          <a:extLst>
            <a:ext uri="{FF2B5EF4-FFF2-40B4-BE49-F238E27FC236}">
              <a16:creationId xmlns:a16="http://schemas.microsoft.com/office/drawing/2014/main" id="{00000000-0008-0000-0B00-000027000000}"/>
            </a:ext>
          </a:extLst>
        </xdr:cNvPr>
        <xdr:cNvSpPr/>
      </xdr:nvSpPr>
      <xdr:spPr>
        <a:xfrm>
          <a:off x="3695700" y="77819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72" name="左中かっこ 71">
          <a:extLst>
            <a:ext uri="{FF2B5EF4-FFF2-40B4-BE49-F238E27FC236}">
              <a16:creationId xmlns:a16="http://schemas.microsoft.com/office/drawing/2014/main" id="{00000000-0008-0000-0B00-000028000000}"/>
            </a:ext>
          </a:extLst>
        </xdr:cNvPr>
        <xdr:cNvSpPr/>
      </xdr:nvSpPr>
      <xdr:spPr>
        <a:xfrm>
          <a:off x="1476375" y="86963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73" name="右中かっこ 72">
          <a:extLst>
            <a:ext uri="{FF2B5EF4-FFF2-40B4-BE49-F238E27FC236}">
              <a16:creationId xmlns:a16="http://schemas.microsoft.com/office/drawing/2014/main" id="{00000000-0008-0000-0B00-000029000000}"/>
            </a:ext>
          </a:extLst>
        </xdr:cNvPr>
        <xdr:cNvSpPr/>
      </xdr:nvSpPr>
      <xdr:spPr>
        <a:xfrm>
          <a:off x="3695700" y="87249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24</xdr:row>
      <xdr:rowOff>0</xdr:rowOff>
    </xdr:from>
    <xdr:to>
      <xdr:col>2</xdr:col>
      <xdr:colOff>40604</xdr:colOff>
      <xdr:row>25</xdr:row>
      <xdr:rowOff>200025</xdr:rowOff>
    </xdr:to>
    <xdr:sp macro="" textlink="">
      <xdr:nvSpPr>
        <xdr:cNvPr id="74" name="左中かっこ 73">
          <a:extLst>
            <a:ext uri="{FF2B5EF4-FFF2-40B4-BE49-F238E27FC236}">
              <a16:creationId xmlns:a16="http://schemas.microsoft.com/office/drawing/2014/main" id="{00000000-0008-0000-0B00-000026000000}"/>
            </a:ext>
          </a:extLst>
        </xdr:cNvPr>
        <xdr:cNvSpPr/>
      </xdr:nvSpPr>
      <xdr:spPr>
        <a:xfrm>
          <a:off x="1476375" y="7753350"/>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24</xdr:row>
      <xdr:rowOff>28575</xdr:rowOff>
    </xdr:from>
    <xdr:to>
      <xdr:col>5</xdr:col>
      <xdr:colOff>38100</xdr:colOff>
      <xdr:row>25</xdr:row>
      <xdr:rowOff>228600</xdr:rowOff>
    </xdr:to>
    <xdr:sp macro="" textlink="">
      <xdr:nvSpPr>
        <xdr:cNvPr id="75" name="右中かっこ 74">
          <a:extLst>
            <a:ext uri="{FF2B5EF4-FFF2-40B4-BE49-F238E27FC236}">
              <a16:creationId xmlns:a16="http://schemas.microsoft.com/office/drawing/2014/main" id="{00000000-0008-0000-0B00-000027000000}"/>
            </a:ext>
          </a:extLst>
        </xdr:cNvPr>
        <xdr:cNvSpPr/>
      </xdr:nvSpPr>
      <xdr:spPr>
        <a:xfrm>
          <a:off x="3695700" y="7781925"/>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27</xdr:row>
      <xdr:rowOff>0</xdr:rowOff>
    </xdr:from>
    <xdr:to>
      <xdr:col>2</xdr:col>
      <xdr:colOff>40604</xdr:colOff>
      <xdr:row>28</xdr:row>
      <xdr:rowOff>200025</xdr:rowOff>
    </xdr:to>
    <xdr:sp macro="" textlink="">
      <xdr:nvSpPr>
        <xdr:cNvPr id="76" name="左中かっこ 75">
          <a:extLst>
            <a:ext uri="{FF2B5EF4-FFF2-40B4-BE49-F238E27FC236}">
              <a16:creationId xmlns:a16="http://schemas.microsoft.com/office/drawing/2014/main" id="{00000000-0008-0000-0B00-000028000000}"/>
            </a:ext>
          </a:extLst>
        </xdr:cNvPr>
        <xdr:cNvSpPr/>
      </xdr:nvSpPr>
      <xdr:spPr>
        <a:xfrm>
          <a:off x="1476375" y="8696325"/>
          <a:ext cx="316829" cy="514350"/>
        </a:xfrm>
        <a:prstGeom prst="lef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571500</xdr:colOff>
      <xdr:row>27</xdr:row>
      <xdr:rowOff>28575</xdr:rowOff>
    </xdr:from>
    <xdr:to>
      <xdr:col>5</xdr:col>
      <xdr:colOff>38100</xdr:colOff>
      <xdr:row>28</xdr:row>
      <xdr:rowOff>228600</xdr:rowOff>
    </xdr:to>
    <xdr:sp macro="" textlink="">
      <xdr:nvSpPr>
        <xdr:cNvPr id="77" name="右中かっこ 76">
          <a:extLst>
            <a:ext uri="{FF2B5EF4-FFF2-40B4-BE49-F238E27FC236}">
              <a16:creationId xmlns:a16="http://schemas.microsoft.com/office/drawing/2014/main" id="{00000000-0008-0000-0B00-000029000000}"/>
            </a:ext>
          </a:extLst>
        </xdr:cNvPr>
        <xdr:cNvSpPr/>
      </xdr:nvSpPr>
      <xdr:spPr>
        <a:xfrm>
          <a:off x="3695700" y="8724900"/>
          <a:ext cx="152400" cy="5143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L17" sqref="L17"/>
    </sheetView>
  </sheetViews>
  <sheetFormatPr defaultRowHeight="18.75" x14ac:dyDescent="0.4"/>
  <sheetData>
    <row r="1" spans="1:3" ht="24" x14ac:dyDescent="0.4">
      <c r="A1" s="1" t="s">
        <v>84</v>
      </c>
      <c r="B1" s="1"/>
      <c r="C1" s="1"/>
    </row>
    <row r="2" spans="1:3" x14ac:dyDescent="0.4">
      <c r="A2" t="s">
        <v>0</v>
      </c>
    </row>
    <row r="3" spans="1:3" x14ac:dyDescent="0.4">
      <c r="A3" t="s">
        <v>167</v>
      </c>
    </row>
    <row r="4" spans="1:3" x14ac:dyDescent="0.4">
      <c r="A4" t="s">
        <v>168</v>
      </c>
    </row>
    <row r="5" spans="1:3" x14ac:dyDescent="0.4">
      <c r="A5" t="s">
        <v>169</v>
      </c>
    </row>
    <row r="6" spans="1:3" x14ac:dyDescent="0.4">
      <c r="A6" t="s">
        <v>6</v>
      </c>
    </row>
    <row r="7" spans="1:3" x14ac:dyDescent="0.4">
      <c r="A7" t="s">
        <v>1</v>
      </c>
    </row>
    <row r="8" spans="1:3" x14ac:dyDescent="0.4">
      <c r="A8" s="51" t="s">
        <v>170</v>
      </c>
    </row>
    <row r="9" spans="1:3" x14ac:dyDescent="0.4">
      <c r="A9" s="104" t="s">
        <v>171</v>
      </c>
    </row>
    <row r="10" spans="1:3" x14ac:dyDescent="0.4">
      <c r="A10" t="s">
        <v>2</v>
      </c>
    </row>
    <row r="11" spans="1:3" x14ac:dyDescent="0.4">
      <c r="A11" t="s">
        <v>7</v>
      </c>
    </row>
    <row r="12" spans="1:3" x14ac:dyDescent="0.4">
      <c r="A12" t="s">
        <v>172</v>
      </c>
    </row>
    <row r="13" spans="1:3" x14ac:dyDescent="0.4">
      <c r="A13" t="s">
        <v>3</v>
      </c>
    </row>
    <row r="14" spans="1:3" x14ac:dyDescent="0.4">
      <c r="A14" t="s">
        <v>8</v>
      </c>
    </row>
    <row r="15" spans="1:3" x14ac:dyDescent="0.4">
      <c r="A15" t="s">
        <v>4</v>
      </c>
    </row>
    <row r="16" spans="1:3" x14ac:dyDescent="0.4">
      <c r="A16" t="s">
        <v>173</v>
      </c>
    </row>
    <row r="17" spans="1:1" x14ac:dyDescent="0.4">
      <c r="A17" t="s">
        <v>9</v>
      </c>
    </row>
    <row r="18" spans="1:1" x14ac:dyDescent="0.4">
      <c r="A18" t="s">
        <v>5</v>
      </c>
    </row>
    <row r="19" spans="1:1" x14ac:dyDescent="0.4">
      <c r="A19" t="s">
        <v>10</v>
      </c>
    </row>
    <row r="20" spans="1:1" x14ac:dyDescent="0.4">
      <c r="A20" t="s">
        <v>174</v>
      </c>
    </row>
    <row r="21" spans="1:1" x14ac:dyDescent="0.4">
      <c r="A21" t="s">
        <v>175</v>
      </c>
    </row>
    <row r="22" spans="1:1" x14ac:dyDescent="0.4">
      <c r="A22" t="s">
        <v>176</v>
      </c>
    </row>
    <row r="23" spans="1:1" x14ac:dyDescent="0.4">
      <c r="A23" t="s">
        <v>177</v>
      </c>
    </row>
    <row r="24" spans="1:1" x14ac:dyDescent="0.4">
      <c r="A24" t="s">
        <v>178</v>
      </c>
    </row>
    <row r="25" spans="1:1" x14ac:dyDescent="0.4">
      <c r="A25" t="s">
        <v>179</v>
      </c>
    </row>
    <row r="26" spans="1:1" x14ac:dyDescent="0.4">
      <c r="A26" t="s">
        <v>180</v>
      </c>
    </row>
    <row r="27" spans="1:1" x14ac:dyDescent="0.4">
      <c r="A27" t="s">
        <v>181</v>
      </c>
    </row>
    <row r="28" spans="1:1" x14ac:dyDescent="0.4">
      <c r="A28" t="s">
        <v>11</v>
      </c>
    </row>
    <row r="29" spans="1:1" x14ac:dyDescent="0.4">
      <c r="A29" t="s">
        <v>182</v>
      </c>
    </row>
    <row r="30" spans="1:1" x14ac:dyDescent="0.4">
      <c r="A30" t="s">
        <v>183</v>
      </c>
    </row>
    <row r="31" spans="1:1" x14ac:dyDescent="0.4">
      <c r="A31" t="s">
        <v>184</v>
      </c>
    </row>
    <row r="32" spans="1:1" x14ac:dyDescent="0.4">
      <c r="A32" t="s">
        <v>185</v>
      </c>
    </row>
    <row r="33" spans="1:1" x14ac:dyDescent="0.4">
      <c r="A33" t="s">
        <v>186</v>
      </c>
    </row>
    <row r="34" spans="1:1" x14ac:dyDescent="0.4">
      <c r="A34" t="s">
        <v>187</v>
      </c>
    </row>
    <row r="35" spans="1:1" x14ac:dyDescent="0.4">
      <c r="A35" t="s">
        <v>188</v>
      </c>
    </row>
    <row r="36" spans="1:1" x14ac:dyDescent="0.4">
      <c r="A36" t="s">
        <v>12</v>
      </c>
    </row>
    <row r="37" spans="1:1" x14ac:dyDescent="0.4">
      <c r="A37" t="s">
        <v>189</v>
      </c>
    </row>
    <row r="38" spans="1:1" x14ac:dyDescent="0.4">
      <c r="A38" t="s">
        <v>190</v>
      </c>
    </row>
    <row r="39" spans="1:1" x14ac:dyDescent="0.4">
      <c r="A39" t="s">
        <v>191</v>
      </c>
    </row>
    <row r="40" spans="1:1" x14ac:dyDescent="0.4">
      <c r="A40" t="s">
        <v>192</v>
      </c>
    </row>
    <row r="41" spans="1:1" x14ac:dyDescent="0.4">
      <c r="A41" t="s">
        <v>193</v>
      </c>
    </row>
    <row r="42" spans="1:1" x14ac:dyDescent="0.4">
      <c r="A42" t="s">
        <v>194</v>
      </c>
    </row>
    <row r="43" spans="1:1" x14ac:dyDescent="0.4">
      <c r="A43" t="s">
        <v>195</v>
      </c>
    </row>
    <row r="44" spans="1:1" x14ac:dyDescent="0.4">
      <c r="A44" t="s">
        <v>196</v>
      </c>
    </row>
    <row r="45" spans="1:1" x14ac:dyDescent="0.4">
      <c r="A45" t="s">
        <v>197</v>
      </c>
    </row>
    <row r="46" spans="1:1" x14ac:dyDescent="0.4">
      <c r="A46" t="s">
        <v>198</v>
      </c>
    </row>
    <row r="47" spans="1:1" x14ac:dyDescent="0.4">
      <c r="A47" t="s">
        <v>199</v>
      </c>
    </row>
    <row r="48" spans="1:1" x14ac:dyDescent="0.4">
      <c r="A48" t="s">
        <v>200</v>
      </c>
    </row>
    <row r="49" spans="1:1" x14ac:dyDescent="0.4">
      <c r="A49" t="s">
        <v>201</v>
      </c>
    </row>
    <row r="50" spans="1:1" x14ac:dyDescent="0.4">
      <c r="A50" t="s">
        <v>202</v>
      </c>
    </row>
    <row r="51" spans="1:1" x14ac:dyDescent="0.4">
      <c r="A51" t="s">
        <v>203</v>
      </c>
    </row>
    <row r="52" spans="1:1" x14ac:dyDescent="0.4">
      <c r="A52" t="s">
        <v>204</v>
      </c>
    </row>
    <row r="53" spans="1:1" x14ac:dyDescent="0.4">
      <c r="A53" t="s">
        <v>205</v>
      </c>
    </row>
    <row r="54" spans="1:1" x14ac:dyDescent="0.4">
      <c r="A54" t="s">
        <v>206</v>
      </c>
    </row>
    <row r="55" spans="1:1" x14ac:dyDescent="0.4">
      <c r="A55" t="s">
        <v>13</v>
      </c>
    </row>
    <row r="56" spans="1:1" x14ac:dyDescent="0.4">
      <c r="A56" t="s">
        <v>14</v>
      </c>
    </row>
    <row r="57" spans="1:1" x14ac:dyDescent="0.4">
      <c r="A57" t="s">
        <v>207</v>
      </c>
    </row>
    <row r="58" spans="1:1" x14ac:dyDescent="0.4">
      <c r="A58" t="s">
        <v>208</v>
      </c>
    </row>
    <row r="59" spans="1:1" x14ac:dyDescent="0.4">
      <c r="A59" t="s">
        <v>209</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workbookViewId="0">
      <selection activeCell="F23" sqref="F23"/>
    </sheetView>
  </sheetViews>
  <sheetFormatPr defaultRowHeight="18.75" x14ac:dyDescent="0.4"/>
  <cols>
    <col min="1" max="1" width="7.5" customWidth="1"/>
    <col min="2" max="2" width="15.25" customWidth="1"/>
    <col min="3" max="23" width="4.125" customWidth="1"/>
    <col min="24" max="24" width="6.75" customWidth="1"/>
    <col min="25" max="26" width="4.125" customWidth="1"/>
  </cols>
  <sheetData>
    <row r="1" spans="1:26" ht="30" customHeight="1" thickBot="1" x14ac:dyDescent="0.45">
      <c r="A1" s="20"/>
      <c r="B1" s="122"/>
      <c r="C1" s="122"/>
      <c r="D1" s="122"/>
      <c r="E1" s="122"/>
      <c r="F1" s="122"/>
      <c r="G1" s="122"/>
      <c r="H1" s="122"/>
      <c r="I1" s="122"/>
      <c r="J1" s="122"/>
      <c r="K1" s="123"/>
      <c r="L1" s="123"/>
      <c r="M1" s="123"/>
      <c r="N1" s="123"/>
      <c r="O1" s="123"/>
      <c r="P1" s="123"/>
      <c r="Q1" s="21"/>
      <c r="R1" s="2"/>
    </row>
    <row r="2" spans="1:26" ht="50.1" customHeight="1" thickBot="1" x14ac:dyDescent="0.45">
      <c r="A2" s="3"/>
      <c r="B2" s="63" t="s">
        <v>15</v>
      </c>
      <c r="C2" s="129" t="str">
        <f>B3</f>
        <v>都留ＶＭＣ</v>
      </c>
      <c r="D2" s="130"/>
      <c r="E2" s="131"/>
      <c r="F2" s="132" t="str">
        <f>B5</f>
        <v>エスヴィエント</v>
      </c>
      <c r="G2" s="133"/>
      <c r="H2" s="134"/>
      <c r="I2" s="132" t="str">
        <f>B7</f>
        <v>ヴァリエ都留</v>
      </c>
      <c r="J2" s="133"/>
      <c r="K2" s="134"/>
      <c r="L2" s="132" t="str">
        <f>B9</f>
        <v>ＤＲＥＡＭ</v>
      </c>
      <c r="M2" s="133"/>
      <c r="N2" s="134"/>
      <c r="O2" s="132" t="str">
        <f>B11</f>
        <v>リヴィエール</v>
      </c>
      <c r="P2" s="133"/>
      <c r="Q2" s="134"/>
      <c r="R2" s="64" t="s">
        <v>16</v>
      </c>
      <c r="S2" s="65" t="s">
        <v>17</v>
      </c>
      <c r="T2" s="66" t="s">
        <v>18</v>
      </c>
      <c r="U2" s="67" t="s">
        <v>19</v>
      </c>
      <c r="V2" s="68" t="s">
        <v>20</v>
      </c>
      <c r="W2" s="67" t="s">
        <v>21</v>
      </c>
      <c r="X2" s="69" t="s">
        <v>22</v>
      </c>
      <c r="Y2" s="70" t="s">
        <v>23</v>
      </c>
      <c r="Z2" s="4"/>
    </row>
    <row r="3" spans="1:26" ht="24.95" customHeight="1" x14ac:dyDescent="0.15">
      <c r="A3" s="115">
        <v>1</v>
      </c>
      <c r="B3" s="117" t="s">
        <v>124</v>
      </c>
      <c r="C3" s="126"/>
      <c r="D3" s="140"/>
      <c r="E3" s="141"/>
      <c r="F3" s="119" t="str">
        <f>IF(F4="","",IF(F4=H4,"△",IF(F4&gt;H4,"○","●")))</f>
        <v>●</v>
      </c>
      <c r="G3" s="120"/>
      <c r="H3" s="121"/>
      <c r="I3" s="119" t="str">
        <f>IF(I4="","",IF(I4=K4,"△",IF(I4&gt;K4,"○","●")))</f>
        <v>●</v>
      </c>
      <c r="J3" s="120"/>
      <c r="K3" s="121"/>
      <c r="L3" s="119" t="str">
        <f>IF(L4="","",IF(L4=N4,"△",IF(L4&gt;N4,"○","●")))</f>
        <v/>
      </c>
      <c r="M3" s="120"/>
      <c r="N3" s="121"/>
      <c r="O3" s="119" t="str">
        <f>IF(O4="","",IF(O4=Q4,"△",IF(O4&gt;Q4,"○","●")))</f>
        <v/>
      </c>
      <c r="P3" s="120"/>
      <c r="Q3" s="121"/>
      <c r="R3" s="124">
        <f>COUNTIF(C3:Q3,"○")</f>
        <v>0</v>
      </c>
      <c r="S3" s="125">
        <f>COUNTIF(C3:Q3,"△")</f>
        <v>0</v>
      </c>
      <c r="T3" s="135">
        <f>COUNTIF(C3:Q3,"●")</f>
        <v>2</v>
      </c>
      <c r="U3" s="136">
        <f>R3*3+S3*1</f>
        <v>0</v>
      </c>
      <c r="V3" s="138">
        <f>SUM(E3:E16)</f>
        <v>0</v>
      </c>
      <c r="W3" s="142">
        <f>SUM(C3:C16)</f>
        <v>22</v>
      </c>
      <c r="X3" s="145">
        <f>V3-W3</f>
        <v>-22</v>
      </c>
      <c r="Y3" s="147">
        <f>RANK(Z3,Z$3:Z$14)</f>
        <v>5</v>
      </c>
      <c r="Z3" s="144">
        <f>10000*U3+100*X3+V3</f>
        <v>-2200</v>
      </c>
    </row>
    <row r="4" spans="1:26" ht="24.95" customHeight="1" x14ac:dyDescent="0.4">
      <c r="A4" s="116"/>
      <c r="B4" s="118"/>
      <c r="C4" s="5"/>
      <c r="D4" s="6"/>
      <c r="E4" s="7"/>
      <c r="F4" s="8">
        <v>0</v>
      </c>
      <c r="G4" s="9" t="s">
        <v>85</v>
      </c>
      <c r="H4" s="10">
        <v>15</v>
      </c>
      <c r="I4" s="8">
        <v>0</v>
      </c>
      <c r="J4" s="9" t="s">
        <v>85</v>
      </c>
      <c r="K4" s="11">
        <v>7</v>
      </c>
      <c r="L4" s="8"/>
      <c r="M4" s="9" t="s">
        <v>85</v>
      </c>
      <c r="N4" s="11"/>
      <c r="O4" s="8"/>
      <c r="P4" s="9" t="s">
        <v>85</v>
      </c>
      <c r="Q4" s="10"/>
      <c r="R4" s="124"/>
      <c r="S4" s="125"/>
      <c r="T4" s="135"/>
      <c r="U4" s="137"/>
      <c r="V4" s="139"/>
      <c r="W4" s="137"/>
      <c r="X4" s="146"/>
      <c r="Y4" s="137"/>
      <c r="Z4" s="144"/>
    </row>
    <row r="5" spans="1:26" ht="24.95" customHeight="1" x14ac:dyDescent="0.4">
      <c r="A5" s="115">
        <v>2</v>
      </c>
      <c r="B5" s="117" t="s">
        <v>125</v>
      </c>
      <c r="C5" s="119" t="str">
        <f>IF(C6="","",IF(C6=E6,"△",IF(C6&gt;E6,"○","●")))</f>
        <v>○</v>
      </c>
      <c r="D5" s="120"/>
      <c r="E5" s="121"/>
      <c r="F5" s="126"/>
      <c r="G5" s="127"/>
      <c r="H5" s="128"/>
      <c r="I5" s="119" t="str">
        <f>IF(I6="","",IF(I6=K6,"△",IF(I6&gt;K6,"○","●")))</f>
        <v/>
      </c>
      <c r="J5" s="120"/>
      <c r="K5" s="121"/>
      <c r="L5" s="119" t="str">
        <f>IF(L6="","",IF(L6=N6,"△",IF(L6&gt;N6,"○","●")))</f>
        <v>○</v>
      </c>
      <c r="M5" s="120"/>
      <c r="N5" s="121"/>
      <c r="O5" s="119" t="str">
        <f>IF(O6="","",IF(O6=Q6,"△",IF(O6&gt;Q6,"○","●")))</f>
        <v/>
      </c>
      <c r="P5" s="120"/>
      <c r="Q5" s="121"/>
      <c r="R5" s="124">
        <f>COUNTIF(C5:Q5,"○")</f>
        <v>2</v>
      </c>
      <c r="S5" s="125">
        <f>COUNTIF(C5:Q5,"△")</f>
        <v>0</v>
      </c>
      <c r="T5" s="135">
        <f>COUNTIF(C5:Q5,"●")</f>
        <v>0</v>
      </c>
      <c r="U5" s="136">
        <f>R5*3+S5*1</f>
        <v>6</v>
      </c>
      <c r="V5" s="138">
        <f>SUM(H3:H16)</f>
        <v>17</v>
      </c>
      <c r="W5" s="142">
        <f>SUM(F3:F16)</f>
        <v>0</v>
      </c>
      <c r="X5" s="145">
        <f>V5-W5</f>
        <v>17</v>
      </c>
      <c r="Y5" s="136">
        <f>RANK(Z5,Z$3:Z$14)</f>
        <v>1</v>
      </c>
      <c r="Z5" s="144">
        <f>10000*U5+100*X5+V5</f>
        <v>61717</v>
      </c>
    </row>
    <row r="6" spans="1:26" ht="24.95" customHeight="1" x14ac:dyDescent="0.4">
      <c r="A6" s="116"/>
      <c r="B6" s="118"/>
      <c r="C6" s="12">
        <f>IF(F3="","",H4)</f>
        <v>15</v>
      </c>
      <c r="D6" s="13" t="s">
        <v>85</v>
      </c>
      <c r="E6" s="14">
        <f>IF(F3="","",F4)</f>
        <v>0</v>
      </c>
      <c r="F6" s="15"/>
      <c r="G6" s="16"/>
      <c r="H6" s="17"/>
      <c r="I6" s="8"/>
      <c r="J6" s="9" t="s">
        <v>85</v>
      </c>
      <c r="K6" s="11"/>
      <c r="L6" s="8">
        <v>2</v>
      </c>
      <c r="M6" s="9" t="s">
        <v>85</v>
      </c>
      <c r="N6" s="11">
        <v>0</v>
      </c>
      <c r="O6" s="8"/>
      <c r="P6" s="9" t="s">
        <v>85</v>
      </c>
      <c r="Q6" s="10"/>
      <c r="R6" s="124"/>
      <c r="S6" s="125"/>
      <c r="T6" s="135"/>
      <c r="U6" s="137"/>
      <c r="V6" s="139"/>
      <c r="W6" s="137"/>
      <c r="X6" s="146"/>
      <c r="Y6" s="137"/>
      <c r="Z6" s="144"/>
    </row>
    <row r="7" spans="1:26" ht="24.95" customHeight="1" x14ac:dyDescent="0.4">
      <c r="A7" s="115">
        <v>3</v>
      </c>
      <c r="B7" s="117" t="s">
        <v>126</v>
      </c>
      <c r="C7" s="119" t="str">
        <f>IF(C8="","",IF(C8=E8,"△",IF(C8&gt;E8,"○","●")))</f>
        <v>○</v>
      </c>
      <c r="D7" s="120"/>
      <c r="E7" s="121"/>
      <c r="F7" s="119" t="str">
        <f>IF(F8="","",IF(F8=H8,"△",IF(F8&gt;H8,"○","●")))</f>
        <v/>
      </c>
      <c r="G7" s="120"/>
      <c r="H7" s="121"/>
      <c r="I7" s="126"/>
      <c r="J7" s="127"/>
      <c r="K7" s="128"/>
      <c r="L7" s="119" t="str">
        <f>IF(L8="","",IF(L8=N8,"△",IF(L8&gt;N8,"○","●")))</f>
        <v>△</v>
      </c>
      <c r="M7" s="120"/>
      <c r="N7" s="121"/>
      <c r="O7" s="119" t="str">
        <f>IF(O8="","",IF(O8=Q8,"△",IF(O8&gt;Q8,"○","●")))</f>
        <v/>
      </c>
      <c r="P7" s="120"/>
      <c r="Q7" s="121"/>
      <c r="R7" s="124">
        <f>COUNTIF(C7:Q7,"○")</f>
        <v>1</v>
      </c>
      <c r="S7" s="125">
        <f>COUNTIF(C7:Q7,"△")</f>
        <v>1</v>
      </c>
      <c r="T7" s="135">
        <f>COUNTIF(C7:Q7,"●")</f>
        <v>0</v>
      </c>
      <c r="U7" s="136">
        <f>R7*3+S7*1</f>
        <v>4</v>
      </c>
      <c r="V7" s="138">
        <f>SUM(K3:K16)</f>
        <v>9</v>
      </c>
      <c r="W7" s="142">
        <f>SUM(I3:I16)</f>
        <v>2</v>
      </c>
      <c r="X7" s="145">
        <f>V7-W7</f>
        <v>7</v>
      </c>
      <c r="Y7" s="136">
        <f>RANK(Z7,Z$3:Z$14)</f>
        <v>2</v>
      </c>
      <c r="Z7" s="144">
        <f>10000*U7+100*X7+V7</f>
        <v>40709</v>
      </c>
    </row>
    <row r="8" spans="1:26" ht="24.95" customHeight="1" x14ac:dyDescent="0.4">
      <c r="A8" s="116"/>
      <c r="B8" s="118"/>
      <c r="C8" s="12">
        <f>IF(I3="","",K4)</f>
        <v>7</v>
      </c>
      <c r="D8" s="13" t="s">
        <v>85</v>
      </c>
      <c r="E8" s="14">
        <f>IF(I3="","",I4)</f>
        <v>0</v>
      </c>
      <c r="F8" s="12" t="str">
        <f>IF(I5="","",K6)</f>
        <v/>
      </c>
      <c r="G8" s="13" t="s">
        <v>85</v>
      </c>
      <c r="H8" s="14" t="str">
        <f>IF(I5="","",I6)</f>
        <v/>
      </c>
      <c r="I8" s="15"/>
      <c r="J8" s="16"/>
      <c r="K8" s="17"/>
      <c r="L8" s="8">
        <v>2</v>
      </c>
      <c r="M8" s="9" t="s">
        <v>85</v>
      </c>
      <c r="N8" s="11">
        <v>2</v>
      </c>
      <c r="O8" s="8"/>
      <c r="P8" s="9" t="s">
        <v>85</v>
      </c>
      <c r="Q8" s="10"/>
      <c r="R8" s="124"/>
      <c r="S8" s="125"/>
      <c r="T8" s="135"/>
      <c r="U8" s="137"/>
      <c r="V8" s="139"/>
      <c r="W8" s="137"/>
      <c r="X8" s="146"/>
      <c r="Y8" s="137"/>
      <c r="Z8" s="144"/>
    </row>
    <row r="9" spans="1:26" ht="24.95" customHeight="1" x14ac:dyDescent="0.4">
      <c r="A9" s="115">
        <v>4</v>
      </c>
      <c r="B9" s="117" t="s">
        <v>127</v>
      </c>
      <c r="C9" s="119" t="str">
        <f>IF(C10="","",IF(C10=E10,"△",IF(C10&gt;E10,"○","●")))</f>
        <v/>
      </c>
      <c r="D9" s="120"/>
      <c r="E9" s="121"/>
      <c r="F9" s="119" t="str">
        <f>IF(F10="","",IF(F10=H10,"△",IF(F10&gt;H10,"○","●")))</f>
        <v>●</v>
      </c>
      <c r="G9" s="120"/>
      <c r="H9" s="121"/>
      <c r="I9" s="119" t="str">
        <f>IF(I10="","",IF(I10=K10,"△",IF(I10&gt;K10,"○","●")))</f>
        <v>△</v>
      </c>
      <c r="J9" s="120"/>
      <c r="K9" s="121"/>
      <c r="L9" s="126"/>
      <c r="M9" s="127"/>
      <c r="N9" s="128"/>
      <c r="O9" s="119" t="str">
        <f>IF(AND(O10="",O10=Q10),"",IF(O10&gt;Q10,"○",IF(O10&lt;Q10,"●",IF(AND(O10&gt;=0,O10=Q10),"△"))))</f>
        <v/>
      </c>
      <c r="P9" s="120"/>
      <c r="Q9" s="121"/>
      <c r="R9" s="124">
        <f>COUNTIF(C9:Q9,"○")</f>
        <v>0</v>
      </c>
      <c r="S9" s="125">
        <f>COUNTIF(C9:Q9,"△")</f>
        <v>1</v>
      </c>
      <c r="T9" s="135">
        <f>COUNTIF(C9:Q9,"●")</f>
        <v>1</v>
      </c>
      <c r="U9" s="136">
        <f>R9*3+S9*1</f>
        <v>1</v>
      </c>
      <c r="V9" s="142">
        <f>SUM(N3:N16)</f>
        <v>2</v>
      </c>
      <c r="W9" s="142">
        <f>SUM(L3:L16)</f>
        <v>4</v>
      </c>
      <c r="X9" s="145">
        <f>V9-W9</f>
        <v>-2</v>
      </c>
      <c r="Y9" s="136">
        <f>RANK(Z9,Z$3:Z$14)</f>
        <v>3</v>
      </c>
      <c r="Z9" s="144">
        <f>10000*U9+100*X9+V9</f>
        <v>9802</v>
      </c>
    </row>
    <row r="10" spans="1:26" ht="24.95" customHeight="1" x14ac:dyDescent="0.4">
      <c r="A10" s="116"/>
      <c r="B10" s="118"/>
      <c r="C10" s="12" t="str">
        <f>IF(L3="","",N4)</f>
        <v/>
      </c>
      <c r="D10" s="13" t="s">
        <v>24</v>
      </c>
      <c r="E10" s="14" t="str">
        <f>IF(L3="","",L4)</f>
        <v/>
      </c>
      <c r="F10" s="12">
        <f>IF(L5="","",N6)</f>
        <v>0</v>
      </c>
      <c r="G10" s="13" t="s">
        <v>24</v>
      </c>
      <c r="H10" s="14">
        <f>IF(L5="","",L6)</f>
        <v>2</v>
      </c>
      <c r="I10" s="12">
        <f>IF(L7="","",N8)</f>
        <v>2</v>
      </c>
      <c r="J10" s="13" t="s">
        <v>24</v>
      </c>
      <c r="K10" s="14">
        <f>IF(L7="","",L8)</f>
        <v>2</v>
      </c>
      <c r="L10" s="18"/>
      <c r="M10" s="16"/>
      <c r="N10" s="19"/>
      <c r="O10" s="8"/>
      <c r="P10" s="9" t="s">
        <v>24</v>
      </c>
      <c r="Q10" s="10"/>
      <c r="R10" s="124"/>
      <c r="S10" s="125"/>
      <c r="T10" s="135"/>
      <c r="U10" s="137"/>
      <c r="V10" s="143"/>
      <c r="W10" s="137"/>
      <c r="X10" s="146"/>
      <c r="Y10" s="137"/>
      <c r="Z10" s="144"/>
    </row>
    <row r="11" spans="1:26" ht="24.95" customHeight="1" x14ac:dyDescent="0.4">
      <c r="A11" s="115">
        <v>5</v>
      </c>
      <c r="B11" s="117" t="s">
        <v>128</v>
      </c>
      <c r="C11" s="119" t="str">
        <f>IF(C12="","",IF(C12=E12,"△",IF(C12&gt;E12,"○","●")))</f>
        <v/>
      </c>
      <c r="D11" s="120"/>
      <c r="E11" s="121"/>
      <c r="F11" s="119" t="str">
        <f>IF(F12="","",IF(F12=H12,"△",IF(F12&gt;H12,"○","●")))</f>
        <v/>
      </c>
      <c r="G11" s="120"/>
      <c r="H11" s="121"/>
      <c r="I11" s="119" t="str">
        <f>IF(I12="","",IF(I12=K12,"△",IF(I12&gt;K12,"○","●")))</f>
        <v/>
      </c>
      <c r="J11" s="120"/>
      <c r="K11" s="121"/>
      <c r="L11" s="119" t="str">
        <f>IF(L12="","",IF(L12=N12,"△",IF(L12&gt;N12,"○","●")))</f>
        <v/>
      </c>
      <c r="M11" s="120"/>
      <c r="N11" s="121"/>
      <c r="O11" s="126"/>
      <c r="P11" s="127"/>
      <c r="Q11" s="128"/>
      <c r="R11" s="124">
        <f>COUNTIF(C11:Q11,"○")</f>
        <v>0</v>
      </c>
      <c r="S11" s="125">
        <f>COUNTIF(C11:Q11,"△")</f>
        <v>0</v>
      </c>
      <c r="T11" s="135">
        <f>COUNTIF(C11:Q11,"●")</f>
        <v>0</v>
      </c>
      <c r="U11" s="136">
        <f>R11*3+S11*1</f>
        <v>0</v>
      </c>
      <c r="V11" s="142">
        <f>SUM(Q3:Q16)</f>
        <v>0</v>
      </c>
      <c r="W11" s="142">
        <f>SUM(O3:O16)</f>
        <v>0</v>
      </c>
      <c r="X11" s="145">
        <f>V11-W11</f>
        <v>0</v>
      </c>
      <c r="Y11" s="136">
        <f>RANK(Z11,Z$3:Z$14)</f>
        <v>4</v>
      </c>
      <c r="Z11" s="144">
        <f>10000*U11+100*X11+V11</f>
        <v>0</v>
      </c>
    </row>
    <row r="12" spans="1:26" ht="24.95" customHeight="1" x14ac:dyDescent="0.4">
      <c r="A12" s="116"/>
      <c r="B12" s="118"/>
      <c r="C12" s="12" t="str">
        <f>IF(O3="","",Q4)</f>
        <v/>
      </c>
      <c r="D12" s="13" t="s">
        <v>24</v>
      </c>
      <c r="E12" s="14" t="str">
        <f>IF(O3="","",O4)</f>
        <v/>
      </c>
      <c r="F12" s="12" t="str">
        <f>IF(O5="","",Q6)</f>
        <v/>
      </c>
      <c r="G12" s="13" t="s">
        <v>24</v>
      </c>
      <c r="H12" s="14" t="str">
        <f>IF(O5="","",O6)</f>
        <v/>
      </c>
      <c r="I12" s="12" t="str">
        <f>IF(O7="","",Q8)</f>
        <v/>
      </c>
      <c r="J12" s="13" t="s">
        <v>24</v>
      </c>
      <c r="K12" s="14" t="str">
        <f>IF(O7="","",O8)</f>
        <v/>
      </c>
      <c r="L12" s="12" t="str">
        <f>IF(O9="","",Q10)</f>
        <v/>
      </c>
      <c r="M12" s="13" t="s">
        <v>24</v>
      </c>
      <c r="N12" s="14" t="str">
        <f>IF(O9="","",O10)</f>
        <v/>
      </c>
      <c r="O12" s="18"/>
      <c r="P12" s="16"/>
      <c r="Q12" s="19"/>
      <c r="R12" s="124"/>
      <c r="S12" s="125"/>
      <c r="T12" s="135"/>
      <c r="U12" s="137"/>
      <c r="V12" s="143"/>
      <c r="W12" s="137"/>
      <c r="X12" s="146"/>
      <c r="Y12" s="137"/>
      <c r="Z12" s="144"/>
    </row>
  </sheetData>
  <protectedRanges>
    <protectedRange password="C4D3" sqref="C9:Q9 C11:Q11 C7:Q7 C5:Q5 C3:Q3" name="関数データ保護_3"/>
  </protectedRanges>
  <mergeCells count="87">
    <mergeCell ref="Z11:Z12"/>
    <mergeCell ref="W11:W12"/>
    <mergeCell ref="X11:X12"/>
    <mergeCell ref="Y11:Y12"/>
    <mergeCell ref="V7:V8"/>
    <mergeCell ref="W7:W8"/>
    <mergeCell ref="X7:X8"/>
    <mergeCell ref="Y7:Y8"/>
    <mergeCell ref="X9:X10"/>
    <mergeCell ref="A9:A10"/>
    <mergeCell ref="B9:B10"/>
    <mergeCell ref="C9:E9"/>
    <mergeCell ref="Z3:Z4"/>
    <mergeCell ref="Z5:Z6"/>
    <mergeCell ref="Z7:Z8"/>
    <mergeCell ref="Z9:Z10"/>
    <mergeCell ref="X5:X6"/>
    <mergeCell ref="Y5:Y6"/>
    <mergeCell ref="W3:W4"/>
    <mergeCell ref="X3:X4"/>
    <mergeCell ref="Y3:Y4"/>
    <mergeCell ref="T9:T10"/>
    <mergeCell ref="U9:U10"/>
    <mergeCell ref="V9:V10"/>
    <mergeCell ref="W9:W10"/>
    <mergeCell ref="S9:S10"/>
    <mergeCell ref="R7:R8"/>
    <mergeCell ref="S7:S8"/>
    <mergeCell ref="Y9:Y10"/>
    <mergeCell ref="A11:A12"/>
    <mergeCell ref="B11:B12"/>
    <mergeCell ref="C11:E11"/>
    <mergeCell ref="F11:H11"/>
    <mergeCell ref="I11:K11"/>
    <mergeCell ref="L11:N11"/>
    <mergeCell ref="O11:Q11"/>
    <mergeCell ref="R11:R12"/>
    <mergeCell ref="S11:S12"/>
    <mergeCell ref="T11:T12"/>
    <mergeCell ref="U11:U12"/>
    <mergeCell ref="V11:V12"/>
    <mergeCell ref="F9:H9"/>
    <mergeCell ref="I9:K9"/>
    <mergeCell ref="L9:N9"/>
    <mergeCell ref="O9:Q9"/>
    <mergeCell ref="R9:R10"/>
    <mergeCell ref="U5:U6"/>
    <mergeCell ref="V5:V6"/>
    <mergeCell ref="W5:W6"/>
    <mergeCell ref="S5:S6"/>
    <mergeCell ref="T5:T6"/>
    <mergeCell ref="T7:T8"/>
    <mergeCell ref="U7:U8"/>
    <mergeCell ref="I7:K7"/>
    <mergeCell ref="L7:N7"/>
    <mergeCell ref="O7:Q7"/>
    <mergeCell ref="T3:T4"/>
    <mergeCell ref="U3:U4"/>
    <mergeCell ref="V3:V4"/>
    <mergeCell ref="A3:A4"/>
    <mergeCell ref="B3:B4"/>
    <mergeCell ref="C3:E3"/>
    <mergeCell ref="F3:H3"/>
    <mergeCell ref="I3:K3"/>
    <mergeCell ref="L3:N3"/>
    <mergeCell ref="O3:Q3"/>
    <mergeCell ref="K1:P1"/>
    <mergeCell ref="R3:R4"/>
    <mergeCell ref="S3:S4"/>
    <mergeCell ref="A5:A6"/>
    <mergeCell ref="B5:B6"/>
    <mergeCell ref="C5:E5"/>
    <mergeCell ref="F5:H5"/>
    <mergeCell ref="I5:K5"/>
    <mergeCell ref="L5:N5"/>
    <mergeCell ref="O5:Q5"/>
    <mergeCell ref="R5:R6"/>
    <mergeCell ref="C2:E2"/>
    <mergeCell ref="F2:H2"/>
    <mergeCell ref="I2:K2"/>
    <mergeCell ref="L2:N2"/>
    <mergeCell ref="O2:Q2"/>
    <mergeCell ref="A7:A8"/>
    <mergeCell ref="B7:B8"/>
    <mergeCell ref="C7:E7"/>
    <mergeCell ref="F7:H7"/>
    <mergeCell ref="B1:J1"/>
  </mergeCells>
  <phoneticPr fontId="7"/>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selection activeCell="A14" sqref="A14"/>
    </sheetView>
  </sheetViews>
  <sheetFormatPr defaultRowHeight="18.75" x14ac:dyDescent="0.4"/>
  <cols>
    <col min="1" max="1" width="7.5" customWidth="1"/>
    <col min="2" max="2" width="15.25" customWidth="1"/>
    <col min="3" max="17" width="5.625" customWidth="1"/>
  </cols>
  <sheetData>
    <row r="1" spans="1:17" ht="30" customHeight="1" thickBot="1" x14ac:dyDescent="0.45">
      <c r="A1" s="20"/>
      <c r="B1" s="122"/>
      <c r="C1" s="122"/>
      <c r="D1" s="122"/>
      <c r="E1" s="122"/>
      <c r="F1" s="122"/>
      <c r="G1" s="122"/>
      <c r="H1" s="122"/>
      <c r="I1" s="122"/>
      <c r="J1" s="122"/>
      <c r="K1" s="123"/>
      <c r="L1" s="123"/>
      <c r="M1" s="123"/>
      <c r="N1" s="123"/>
      <c r="O1" s="123"/>
      <c r="P1" s="123"/>
      <c r="Q1" s="21"/>
    </row>
    <row r="2" spans="1:17" ht="50.1" customHeight="1" x14ac:dyDescent="0.4">
      <c r="A2" s="3"/>
      <c r="B2" s="63" t="s">
        <v>15</v>
      </c>
      <c r="C2" s="129" t="str">
        <f>B3</f>
        <v>都留ＶＭＣ</v>
      </c>
      <c r="D2" s="130"/>
      <c r="E2" s="131"/>
      <c r="F2" s="132" t="str">
        <f>B5</f>
        <v>エスヴィエント</v>
      </c>
      <c r="G2" s="133"/>
      <c r="H2" s="134"/>
      <c r="I2" s="132" t="str">
        <f>B7</f>
        <v>ヴァリエ都留</v>
      </c>
      <c r="J2" s="133"/>
      <c r="K2" s="134"/>
      <c r="L2" s="132" t="str">
        <f>B9</f>
        <v>ＤＲＥＡＭ</v>
      </c>
      <c r="M2" s="133"/>
      <c r="N2" s="134"/>
      <c r="O2" s="132" t="str">
        <f>B11</f>
        <v>リヴィエール</v>
      </c>
      <c r="P2" s="133"/>
      <c r="Q2" s="134"/>
    </row>
    <row r="3" spans="1:17" ht="24.95" customHeight="1" x14ac:dyDescent="0.4">
      <c r="A3" s="115">
        <v>1</v>
      </c>
      <c r="B3" s="117" t="s">
        <v>105</v>
      </c>
      <c r="C3" s="154"/>
      <c r="D3" s="155"/>
      <c r="E3" s="156"/>
      <c r="F3" s="157" t="s">
        <v>102</v>
      </c>
      <c r="G3" s="158"/>
      <c r="H3" s="159"/>
      <c r="I3" s="160" t="s">
        <v>110</v>
      </c>
      <c r="J3" s="161"/>
      <c r="K3" s="162"/>
      <c r="L3" s="151" t="s">
        <v>129</v>
      </c>
      <c r="M3" s="152"/>
      <c r="N3" s="153"/>
      <c r="O3" s="148" t="s">
        <v>112</v>
      </c>
      <c r="P3" s="149"/>
      <c r="Q3" s="150"/>
    </row>
    <row r="4" spans="1:17" ht="24.95" customHeight="1" x14ac:dyDescent="0.4">
      <c r="A4" s="116"/>
      <c r="B4" s="118"/>
      <c r="C4" s="82"/>
      <c r="D4" s="83"/>
      <c r="E4" s="84"/>
      <c r="F4" s="85"/>
      <c r="G4" s="86"/>
      <c r="H4" s="87"/>
      <c r="I4" s="85"/>
      <c r="J4" s="86"/>
      <c r="K4" s="88"/>
      <c r="L4" s="85"/>
      <c r="M4" s="86"/>
      <c r="N4" s="88"/>
      <c r="O4" s="85"/>
      <c r="P4" s="86"/>
      <c r="Q4" s="87"/>
    </row>
    <row r="5" spans="1:17" ht="24.95" customHeight="1" x14ac:dyDescent="0.4">
      <c r="A5" s="115">
        <v>2</v>
      </c>
      <c r="B5" s="117" t="s">
        <v>106</v>
      </c>
      <c r="C5" s="157" t="str">
        <f>F3</f>
        <v>①　11/30</v>
      </c>
      <c r="D5" s="158"/>
      <c r="E5" s="159"/>
      <c r="F5" s="154"/>
      <c r="G5" s="155"/>
      <c r="H5" s="156"/>
      <c r="I5" s="151" t="s">
        <v>130</v>
      </c>
      <c r="J5" s="152"/>
      <c r="K5" s="153"/>
      <c r="L5" s="160" t="s">
        <v>111</v>
      </c>
      <c r="M5" s="161"/>
      <c r="N5" s="162"/>
      <c r="O5" s="148" t="s">
        <v>131</v>
      </c>
      <c r="P5" s="149"/>
      <c r="Q5" s="150"/>
    </row>
    <row r="6" spans="1:17" ht="24.95" customHeight="1" x14ac:dyDescent="0.4">
      <c r="A6" s="116"/>
      <c r="B6" s="118"/>
      <c r="C6" s="89"/>
      <c r="D6" s="90"/>
      <c r="E6" s="91"/>
      <c r="F6" s="92"/>
      <c r="G6" s="93"/>
      <c r="H6" s="94"/>
      <c r="I6" s="85"/>
      <c r="J6" s="86"/>
      <c r="K6" s="88"/>
      <c r="L6" s="85"/>
      <c r="M6" s="86"/>
      <c r="N6" s="88"/>
      <c r="O6" s="85"/>
      <c r="P6" s="86"/>
      <c r="Q6" s="87"/>
    </row>
    <row r="7" spans="1:17" ht="24.95" customHeight="1" x14ac:dyDescent="0.4">
      <c r="A7" s="115">
        <v>3</v>
      </c>
      <c r="B7" s="117" t="s">
        <v>107</v>
      </c>
      <c r="C7" s="160" t="str">
        <f>I3</f>
        <v>③　11/30</v>
      </c>
      <c r="D7" s="161"/>
      <c r="E7" s="162"/>
      <c r="F7" s="151" t="s">
        <v>113</v>
      </c>
      <c r="G7" s="152"/>
      <c r="H7" s="153"/>
      <c r="I7" s="154"/>
      <c r="J7" s="155"/>
      <c r="K7" s="156"/>
      <c r="L7" s="160" t="s">
        <v>103</v>
      </c>
      <c r="M7" s="161"/>
      <c r="N7" s="162"/>
      <c r="O7" s="163" t="s">
        <v>114</v>
      </c>
      <c r="P7" s="164"/>
      <c r="Q7" s="165"/>
    </row>
    <row r="8" spans="1:17" ht="24.95" customHeight="1" x14ac:dyDescent="0.4">
      <c r="A8" s="116"/>
      <c r="B8" s="118"/>
      <c r="C8" s="89"/>
      <c r="D8" s="90"/>
      <c r="E8" s="91"/>
      <c r="F8" s="89"/>
      <c r="G8" s="90"/>
      <c r="H8" s="91"/>
      <c r="I8" s="92"/>
      <c r="J8" s="93"/>
      <c r="K8" s="94"/>
      <c r="L8" s="85"/>
      <c r="M8" s="86"/>
      <c r="N8" s="88"/>
      <c r="O8" s="85"/>
      <c r="P8" s="86"/>
      <c r="Q8" s="87"/>
    </row>
    <row r="9" spans="1:17" ht="24.95" customHeight="1" x14ac:dyDescent="0.4">
      <c r="A9" s="115">
        <v>4</v>
      </c>
      <c r="B9" s="117" t="s">
        <v>108</v>
      </c>
      <c r="C9" s="151" t="str">
        <f>L3</f>
        <v>⑦　12/14</v>
      </c>
      <c r="D9" s="152"/>
      <c r="E9" s="153"/>
      <c r="F9" s="160" t="str">
        <f>L5</f>
        <v>④　11/30</v>
      </c>
      <c r="G9" s="161"/>
      <c r="H9" s="162"/>
      <c r="I9" s="160" t="str">
        <f>L7</f>
        <v>②　11/30</v>
      </c>
      <c r="J9" s="161"/>
      <c r="K9" s="162"/>
      <c r="L9" s="154"/>
      <c r="M9" s="155"/>
      <c r="N9" s="156"/>
      <c r="O9" s="163" t="s">
        <v>115</v>
      </c>
      <c r="P9" s="164"/>
      <c r="Q9" s="165"/>
    </row>
    <row r="10" spans="1:17" ht="24.95" customHeight="1" x14ac:dyDescent="0.4">
      <c r="A10" s="116"/>
      <c r="B10" s="118"/>
      <c r="C10" s="89"/>
      <c r="D10" s="90"/>
      <c r="E10" s="91"/>
      <c r="F10" s="89"/>
      <c r="G10" s="90"/>
      <c r="H10" s="91"/>
      <c r="I10" s="89"/>
      <c r="J10" s="90"/>
      <c r="K10" s="91"/>
      <c r="L10" s="95"/>
      <c r="M10" s="93"/>
      <c r="N10" s="96"/>
      <c r="O10" s="85"/>
      <c r="P10" s="86"/>
      <c r="Q10" s="87"/>
    </row>
    <row r="11" spans="1:17" ht="24.95" customHeight="1" x14ac:dyDescent="0.4">
      <c r="A11" s="115">
        <v>5</v>
      </c>
      <c r="B11" s="117" t="s">
        <v>109</v>
      </c>
      <c r="C11" s="148" t="str">
        <f>O3</f>
        <v>⑤　12/14</v>
      </c>
      <c r="D11" s="149"/>
      <c r="E11" s="150"/>
      <c r="F11" s="148" t="str">
        <f>O5</f>
        <v>⑧　12/14</v>
      </c>
      <c r="G11" s="149"/>
      <c r="H11" s="150"/>
      <c r="I11" s="163" t="str">
        <f>O7</f>
        <v>⑨　1/25</v>
      </c>
      <c r="J11" s="164"/>
      <c r="K11" s="165"/>
      <c r="L11" s="163" t="str">
        <f>O9</f>
        <v>⑩　1/25</v>
      </c>
      <c r="M11" s="164"/>
      <c r="N11" s="165"/>
      <c r="O11" s="154"/>
      <c r="P11" s="155"/>
      <c r="Q11" s="156"/>
    </row>
    <row r="12" spans="1:17" ht="24.95" customHeight="1" x14ac:dyDescent="0.4">
      <c r="A12" s="116"/>
      <c r="B12" s="118"/>
      <c r="C12" s="89"/>
      <c r="D12" s="90"/>
      <c r="E12" s="91"/>
      <c r="F12" s="89"/>
      <c r="G12" s="90"/>
      <c r="H12" s="91"/>
      <c r="I12" s="89"/>
      <c r="J12" s="90"/>
      <c r="K12" s="91"/>
      <c r="L12" s="89"/>
      <c r="M12" s="90"/>
      <c r="N12" s="91"/>
      <c r="O12" s="95"/>
      <c r="P12" s="93"/>
      <c r="Q12" s="96"/>
    </row>
  </sheetData>
  <protectedRanges>
    <protectedRange password="C4D3" sqref="C9:Q9 C11:Q11 C3:Q3 C5:Q5 C7:Q7" name="関数データ保護_3"/>
  </protectedRanges>
  <mergeCells count="42">
    <mergeCell ref="L11:N11"/>
    <mergeCell ref="L9:N9"/>
    <mergeCell ref="O9:Q9"/>
    <mergeCell ref="A9:A10"/>
    <mergeCell ref="B9:B10"/>
    <mergeCell ref="C9:E9"/>
    <mergeCell ref="F9:H9"/>
    <mergeCell ref="I9:K9"/>
    <mergeCell ref="O11:Q11"/>
    <mergeCell ref="A11:A12"/>
    <mergeCell ref="B11:B12"/>
    <mergeCell ref="C11:E11"/>
    <mergeCell ref="F11:H11"/>
    <mergeCell ref="I11:K11"/>
    <mergeCell ref="O7:Q7"/>
    <mergeCell ref="A7:A8"/>
    <mergeCell ref="B7:B8"/>
    <mergeCell ref="C7:E7"/>
    <mergeCell ref="F7:H7"/>
    <mergeCell ref="I7:K7"/>
    <mergeCell ref="L7:N7"/>
    <mergeCell ref="L5:N5"/>
    <mergeCell ref="O5:Q5"/>
    <mergeCell ref="A5:A6"/>
    <mergeCell ref="B5:B6"/>
    <mergeCell ref="C5:E5"/>
    <mergeCell ref="F5:H5"/>
    <mergeCell ref="I5:K5"/>
    <mergeCell ref="A3:A4"/>
    <mergeCell ref="B3:B4"/>
    <mergeCell ref="C3:E3"/>
    <mergeCell ref="F3:H3"/>
    <mergeCell ref="I3:K3"/>
    <mergeCell ref="B1:J1"/>
    <mergeCell ref="K1:P1"/>
    <mergeCell ref="O3:Q3"/>
    <mergeCell ref="L3:N3"/>
    <mergeCell ref="C2:E2"/>
    <mergeCell ref="O2:Q2"/>
    <mergeCell ref="L2:N2"/>
    <mergeCell ref="I2:K2"/>
    <mergeCell ref="F2:H2"/>
  </mergeCells>
  <phoneticPr fontI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M15" sqref="M15"/>
    </sheetView>
  </sheetViews>
  <sheetFormatPr defaultRowHeight="18.75" x14ac:dyDescent="0.4"/>
  <cols>
    <col min="1" max="1" width="14" customWidth="1"/>
  </cols>
  <sheetData>
    <row r="1" spans="1:9" ht="25.5" x14ac:dyDescent="0.4">
      <c r="A1" s="204" t="s">
        <v>86</v>
      </c>
      <c r="B1" s="204"/>
      <c r="C1" s="204"/>
      <c r="D1" s="204"/>
      <c r="E1" s="204"/>
      <c r="F1" s="204"/>
      <c r="G1" s="204"/>
      <c r="H1" s="204"/>
      <c r="I1" s="204"/>
    </row>
    <row r="2" spans="1:9" ht="33.75" customHeight="1" x14ac:dyDescent="0.4">
      <c r="A2" s="23" t="s">
        <v>44</v>
      </c>
      <c r="B2" s="208">
        <v>43792</v>
      </c>
      <c r="C2" s="206"/>
      <c r="D2" s="207"/>
      <c r="E2" s="23" t="s">
        <v>25</v>
      </c>
      <c r="F2" s="205" t="s">
        <v>46</v>
      </c>
      <c r="G2" s="206"/>
      <c r="H2" s="206"/>
      <c r="I2" s="207"/>
    </row>
    <row r="3" spans="1:9" ht="37.5" x14ac:dyDescent="0.4">
      <c r="A3" s="24" t="s">
        <v>26</v>
      </c>
      <c r="B3" s="201"/>
      <c r="C3" s="201"/>
      <c r="D3" s="201"/>
      <c r="E3" s="25" t="s">
        <v>27</v>
      </c>
      <c r="F3" s="200" t="s">
        <v>45</v>
      </c>
      <c r="G3" s="201"/>
      <c r="H3" s="201"/>
      <c r="I3" s="202"/>
    </row>
    <row r="4" spans="1:9" x14ac:dyDescent="0.4">
      <c r="D4" s="22"/>
    </row>
    <row r="5" spans="1:9" ht="30" customHeight="1" x14ac:dyDescent="0.4">
      <c r="A5" s="26" t="s">
        <v>28</v>
      </c>
      <c r="B5" s="200" t="s">
        <v>29</v>
      </c>
      <c r="C5" s="201"/>
      <c r="D5" s="201"/>
      <c r="E5" s="201"/>
      <c r="F5" s="202"/>
      <c r="G5" s="27" t="s">
        <v>30</v>
      </c>
      <c r="H5" s="203" t="s">
        <v>31</v>
      </c>
      <c r="I5" s="202"/>
    </row>
    <row r="6" spans="1:9" ht="30" customHeight="1" x14ac:dyDescent="0.4">
      <c r="A6" s="28" t="s">
        <v>43</v>
      </c>
      <c r="B6" s="195"/>
      <c r="C6" s="196"/>
      <c r="D6" s="30" t="s">
        <v>32</v>
      </c>
      <c r="E6" s="196"/>
      <c r="F6" s="197"/>
      <c r="G6" s="29"/>
      <c r="H6" s="187" t="s">
        <v>33</v>
      </c>
      <c r="I6" s="187"/>
    </row>
    <row r="7" spans="1:9" ht="30" customHeight="1" x14ac:dyDescent="0.4">
      <c r="A7" s="199" t="s">
        <v>47</v>
      </c>
      <c r="B7" s="191"/>
      <c r="C7" s="32"/>
      <c r="D7" s="32" t="s">
        <v>38</v>
      </c>
      <c r="E7" s="32"/>
      <c r="F7" s="193"/>
      <c r="G7" s="31"/>
      <c r="H7" s="190"/>
      <c r="I7" s="188"/>
    </row>
    <row r="8" spans="1:9" ht="30" customHeight="1" x14ac:dyDescent="0.4">
      <c r="A8" s="188"/>
      <c r="B8" s="192"/>
      <c r="C8" s="34"/>
      <c r="D8" s="34" t="s">
        <v>38</v>
      </c>
      <c r="E8" s="34"/>
      <c r="F8" s="194"/>
      <c r="G8" s="33"/>
      <c r="H8" s="35" t="s">
        <v>34</v>
      </c>
      <c r="I8" s="36"/>
    </row>
    <row r="9" spans="1:9" ht="30" customHeight="1" x14ac:dyDescent="0.4">
      <c r="A9" s="28" t="s">
        <v>35</v>
      </c>
      <c r="B9" s="195"/>
      <c r="C9" s="196"/>
      <c r="D9" s="30" t="s">
        <v>36</v>
      </c>
      <c r="E9" s="196"/>
      <c r="F9" s="197"/>
      <c r="G9" s="29"/>
      <c r="H9" s="187" t="s">
        <v>33</v>
      </c>
      <c r="I9" s="187"/>
    </row>
    <row r="10" spans="1:9" ht="30" customHeight="1" x14ac:dyDescent="0.4">
      <c r="A10" s="189" t="s">
        <v>87</v>
      </c>
      <c r="B10" s="191"/>
      <c r="C10" s="32"/>
      <c r="D10" s="32" t="s">
        <v>38</v>
      </c>
      <c r="E10" s="32"/>
      <c r="F10" s="193"/>
      <c r="G10" s="31"/>
      <c r="H10" s="190"/>
      <c r="I10" s="188"/>
    </row>
    <row r="11" spans="1:9" ht="30" customHeight="1" x14ac:dyDescent="0.4">
      <c r="A11" s="190"/>
      <c r="B11" s="192"/>
      <c r="C11" s="34"/>
      <c r="D11" s="34" t="s">
        <v>38</v>
      </c>
      <c r="E11" s="34"/>
      <c r="F11" s="194"/>
      <c r="G11" s="33"/>
      <c r="H11" s="35" t="s">
        <v>34</v>
      </c>
      <c r="I11" s="36"/>
    </row>
    <row r="12" spans="1:9" ht="30" customHeight="1" x14ac:dyDescent="0.4">
      <c r="A12" s="28" t="s">
        <v>39</v>
      </c>
      <c r="B12" s="195"/>
      <c r="C12" s="196"/>
      <c r="D12" s="30" t="s">
        <v>36</v>
      </c>
      <c r="E12" s="196"/>
      <c r="F12" s="197"/>
      <c r="G12" s="29"/>
      <c r="H12" s="187" t="s">
        <v>33</v>
      </c>
      <c r="I12" s="187"/>
    </row>
    <row r="13" spans="1:9" ht="30" customHeight="1" x14ac:dyDescent="0.4">
      <c r="A13" s="189" t="s">
        <v>88</v>
      </c>
      <c r="B13" s="191"/>
      <c r="C13" s="32"/>
      <c r="D13" s="32" t="s">
        <v>38</v>
      </c>
      <c r="E13" s="32"/>
      <c r="F13" s="193"/>
      <c r="G13" s="31"/>
      <c r="H13" s="190"/>
      <c r="I13" s="188"/>
    </row>
    <row r="14" spans="1:9" ht="30" customHeight="1" x14ac:dyDescent="0.4">
      <c r="A14" s="190"/>
      <c r="B14" s="192"/>
      <c r="C14" s="34"/>
      <c r="D14" s="34" t="s">
        <v>38</v>
      </c>
      <c r="E14" s="34"/>
      <c r="F14" s="194"/>
      <c r="G14" s="33"/>
      <c r="H14" s="35" t="s">
        <v>34</v>
      </c>
      <c r="I14" s="36"/>
    </row>
    <row r="15" spans="1:9" ht="30" customHeight="1" x14ac:dyDescent="0.4">
      <c r="A15" s="39" t="s">
        <v>49</v>
      </c>
      <c r="B15" s="198"/>
      <c r="C15" s="177"/>
      <c r="D15" s="40" t="s">
        <v>36</v>
      </c>
      <c r="E15" s="177"/>
      <c r="F15" s="178"/>
      <c r="G15" s="41"/>
      <c r="H15" s="179" t="s">
        <v>33</v>
      </c>
      <c r="I15" s="179"/>
    </row>
    <row r="16" spans="1:9" ht="30" customHeight="1" x14ac:dyDescent="0.4">
      <c r="A16" s="182" t="s">
        <v>48</v>
      </c>
      <c r="B16" s="183"/>
      <c r="C16" s="42"/>
      <c r="D16" s="42" t="s">
        <v>38</v>
      </c>
      <c r="E16" s="42"/>
      <c r="F16" s="185"/>
      <c r="G16" s="43"/>
      <c r="H16" s="180"/>
      <c r="I16" s="181"/>
    </row>
    <row r="17" spans="1:9" ht="30" customHeight="1" x14ac:dyDescent="0.4">
      <c r="A17" s="180"/>
      <c r="B17" s="184"/>
      <c r="C17" s="44"/>
      <c r="D17" s="44" t="s">
        <v>38</v>
      </c>
      <c r="E17" s="44"/>
      <c r="F17" s="186"/>
      <c r="G17" s="45"/>
      <c r="H17" s="46" t="s">
        <v>34</v>
      </c>
      <c r="I17" s="47"/>
    </row>
    <row r="18" spans="1:9" ht="30" customHeight="1" x14ac:dyDescent="0.4">
      <c r="A18" s="71" t="s">
        <v>41</v>
      </c>
      <c r="B18" s="174"/>
      <c r="C18" s="175"/>
      <c r="D18" s="72" t="s">
        <v>36</v>
      </c>
      <c r="E18" s="175"/>
      <c r="F18" s="176"/>
      <c r="G18" s="73"/>
      <c r="H18" s="166" t="s">
        <v>33</v>
      </c>
      <c r="I18" s="166"/>
    </row>
    <row r="19" spans="1:9" ht="30" customHeight="1" x14ac:dyDescent="0.4">
      <c r="A19" s="169" t="s">
        <v>37</v>
      </c>
      <c r="B19" s="170"/>
      <c r="C19" s="74"/>
      <c r="D19" s="74" t="s">
        <v>38</v>
      </c>
      <c r="E19" s="74"/>
      <c r="F19" s="172"/>
      <c r="G19" s="75"/>
      <c r="H19" s="167"/>
      <c r="I19" s="168"/>
    </row>
    <row r="20" spans="1:9" ht="30" customHeight="1" x14ac:dyDescent="0.4">
      <c r="A20" s="167"/>
      <c r="B20" s="171"/>
      <c r="C20" s="76"/>
      <c r="D20" s="76" t="s">
        <v>38</v>
      </c>
      <c r="E20" s="76"/>
      <c r="F20" s="173"/>
      <c r="G20" s="77"/>
      <c r="H20" s="78" t="s">
        <v>34</v>
      </c>
      <c r="I20" s="79"/>
    </row>
    <row r="21" spans="1:9" ht="30" customHeight="1" x14ac:dyDescent="0.4">
      <c r="A21" s="80" t="s">
        <v>42</v>
      </c>
      <c r="B21" s="174"/>
      <c r="C21" s="175"/>
      <c r="D21" s="72" t="s">
        <v>36</v>
      </c>
      <c r="E21" s="175"/>
      <c r="F21" s="176"/>
      <c r="G21" s="73"/>
      <c r="H21" s="166" t="s">
        <v>33</v>
      </c>
      <c r="I21" s="166"/>
    </row>
    <row r="22" spans="1:9" ht="30" customHeight="1" x14ac:dyDescent="0.4">
      <c r="A22" s="169" t="s">
        <v>37</v>
      </c>
      <c r="B22" s="170"/>
      <c r="C22" s="74"/>
      <c r="D22" s="74" t="s">
        <v>38</v>
      </c>
      <c r="E22" s="74"/>
      <c r="F22" s="172"/>
      <c r="G22" s="75"/>
      <c r="H22" s="167"/>
      <c r="I22" s="168"/>
    </row>
    <row r="23" spans="1:9" ht="30" customHeight="1" x14ac:dyDescent="0.4">
      <c r="A23" s="167"/>
      <c r="B23" s="171"/>
      <c r="C23" s="76"/>
      <c r="D23" s="76" t="s">
        <v>38</v>
      </c>
      <c r="E23" s="76"/>
      <c r="F23" s="173"/>
      <c r="G23" s="77"/>
      <c r="H23" s="78" t="s">
        <v>34</v>
      </c>
      <c r="I23" s="79"/>
    </row>
    <row r="24" spans="1:9" ht="30" customHeight="1" x14ac:dyDescent="0.4">
      <c r="A24" s="49"/>
      <c r="D24" s="22"/>
    </row>
    <row r="25" spans="1:9" x14ac:dyDescent="0.4">
      <c r="A25" s="37"/>
      <c r="D25" s="22"/>
    </row>
    <row r="26" spans="1:9" x14ac:dyDescent="0.4">
      <c r="A26" s="37"/>
      <c r="B26" s="38"/>
      <c r="D26" s="22"/>
    </row>
    <row r="27" spans="1:9" x14ac:dyDescent="0.4">
      <c r="A27" s="37"/>
      <c r="B27" s="38"/>
      <c r="D27" s="22"/>
    </row>
    <row r="28" spans="1:9" x14ac:dyDescent="0.4">
      <c r="A28" s="37"/>
      <c r="D28" s="22"/>
    </row>
    <row r="29" spans="1:9" x14ac:dyDescent="0.4">
      <c r="A29" s="37"/>
      <c r="D29" s="22"/>
    </row>
    <row r="30" spans="1:9" x14ac:dyDescent="0.4">
      <c r="D30" s="22"/>
    </row>
    <row r="31" spans="1:9" x14ac:dyDescent="0.4">
      <c r="D31" s="22"/>
    </row>
    <row r="32" spans="1:9" x14ac:dyDescent="0.4">
      <c r="D32" s="22"/>
    </row>
    <row r="33" spans="4:4" x14ac:dyDescent="0.4">
      <c r="D33" s="22"/>
    </row>
    <row r="34" spans="4:4" x14ac:dyDescent="0.4">
      <c r="D34" s="22"/>
    </row>
    <row r="35" spans="4:4" x14ac:dyDescent="0.4">
      <c r="D35" s="22"/>
    </row>
    <row r="36" spans="4:4" x14ac:dyDescent="0.4">
      <c r="D36" s="22"/>
    </row>
  </sheetData>
  <mergeCells count="49">
    <mergeCell ref="A1:I1"/>
    <mergeCell ref="F2:I2"/>
    <mergeCell ref="B3:D3"/>
    <mergeCell ref="F3:I3"/>
    <mergeCell ref="B2:D2"/>
    <mergeCell ref="B5:F5"/>
    <mergeCell ref="H5:I5"/>
    <mergeCell ref="B6:C6"/>
    <mergeCell ref="E6:F6"/>
    <mergeCell ref="H6:H7"/>
    <mergeCell ref="I6:I7"/>
    <mergeCell ref="A7:A8"/>
    <mergeCell ref="B7:B8"/>
    <mergeCell ref="F7:F8"/>
    <mergeCell ref="B9:C9"/>
    <mergeCell ref="E9:F9"/>
    <mergeCell ref="A16:A17"/>
    <mergeCell ref="B16:B17"/>
    <mergeCell ref="F16:F17"/>
    <mergeCell ref="I9:I10"/>
    <mergeCell ref="A10:A11"/>
    <mergeCell ref="B10:B11"/>
    <mergeCell ref="F10:F11"/>
    <mergeCell ref="B12:C12"/>
    <mergeCell ref="E12:F12"/>
    <mergeCell ref="H12:H13"/>
    <mergeCell ref="I12:I13"/>
    <mergeCell ref="A13:A14"/>
    <mergeCell ref="B13:B14"/>
    <mergeCell ref="H9:H10"/>
    <mergeCell ref="F13:F14"/>
    <mergeCell ref="B15:C15"/>
    <mergeCell ref="E15:F15"/>
    <mergeCell ref="H15:H16"/>
    <mergeCell ref="I15:I16"/>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s>
  <phoneticPr fontId="1"/>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K20" sqref="K20"/>
    </sheetView>
  </sheetViews>
  <sheetFormatPr defaultRowHeight="18.75" x14ac:dyDescent="0.4"/>
  <cols>
    <col min="1" max="1" width="14" customWidth="1"/>
  </cols>
  <sheetData>
    <row r="1" spans="1:9" ht="25.5" x14ac:dyDescent="0.4">
      <c r="A1" s="204" t="s">
        <v>89</v>
      </c>
      <c r="B1" s="204"/>
      <c r="C1" s="204"/>
      <c r="D1" s="204"/>
      <c r="E1" s="204"/>
      <c r="F1" s="204"/>
      <c r="G1" s="204"/>
      <c r="H1" s="204"/>
      <c r="I1" s="204"/>
    </row>
    <row r="2" spans="1:9" ht="33.75" customHeight="1" x14ac:dyDescent="0.4">
      <c r="A2" s="23" t="s">
        <v>44</v>
      </c>
      <c r="B2" s="209">
        <v>43799</v>
      </c>
      <c r="C2" s="210"/>
      <c r="D2" s="211"/>
      <c r="E2" s="97" t="s">
        <v>25</v>
      </c>
      <c r="F2" s="212" t="s">
        <v>90</v>
      </c>
      <c r="G2" s="210"/>
      <c r="H2" s="210"/>
      <c r="I2" s="211"/>
    </row>
    <row r="3" spans="1:9" ht="37.5" x14ac:dyDescent="0.4">
      <c r="A3" s="24" t="s">
        <v>26</v>
      </c>
      <c r="B3" s="201" t="s">
        <v>116</v>
      </c>
      <c r="C3" s="201"/>
      <c r="D3" s="201"/>
      <c r="E3" s="25" t="s">
        <v>27</v>
      </c>
      <c r="F3" s="200" t="s">
        <v>45</v>
      </c>
      <c r="G3" s="201"/>
      <c r="H3" s="201"/>
      <c r="I3" s="202"/>
    </row>
    <row r="4" spans="1:9" x14ac:dyDescent="0.4">
      <c r="D4" s="22"/>
    </row>
    <row r="5" spans="1:9" ht="24.95" customHeight="1" x14ac:dyDescent="0.4">
      <c r="A5" s="26" t="s">
        <v>28</v>
      </c>
      <c r="B5" s="200" t="s">
        <v>29</v>
      </c>
      <c r="C5" s="201"/>
      <c r="D5" s="201"/>
      <c r="E5" s="201"/>
      <c r="F5" s="202"/>
      <c r="G5" s="27" t="s">
        <v>30</v>
      </c>
      <c r="H5" s="203" t="s">
        <v>31</v>
      </c>
      <c r="I5" s="202"/>
    </row>
    <row r="6" spans="1:9" ht="24.95" customHeight="1" x14ac:dyDescent="0.4">
      <c r="A6" s="28" t="s">
        <v>43</v>
      </c>
      <c r="B6" s="195" t="s">
        <v>105</v>
      </c>
      <c r="C6" s="196"/>
      <c r="D6" s="30" t="s">
        <v>32</v>
      </c>
      <c r="E6" s="196" t="s">
        <v>117</v>
      </c>
      <c r="F6" s="197"/>
      <c r="G6" s="29"/>
      <c r="H6" s="187" t="s">
        <v>33</v>
      </c>
      <c r="I6" s="187" t="s">
        <v>118</v>
      </c>
    </row>
    <row r="7" spans="1:9" ht="24.95" customHeight="1" x14ac:dyDescent="0.4">
      <c r="A7" s="199" t="s">
        <v>47</v>
      </c>
      <c r="B7" s="191">
        <v>0</v>
      </c>
      <c r="C7" s="32">
        <v>0</v>
      </c>
      <c r="D7" s="32" t="s">
        <v>38</v>
      </c>
      <c r="E7" s="32">
        <v>8</v>
      </c>
      <c r="F7" s="193">
        <v>15</v>
      </c>
      <c r="G7" s="31"/>
      <c r="H7" s="190"/>
      <c r="I7" s="188"/>
    </row>
    <row r="8" spans="1:9" ht="24.95" customHeight="1" x14ac:dyDescent="0.4">
      <c r="A8" s="188"/>
      <c r="B8" s="192"/>
      <c r="C8" s="34">
        <v>0</v>
      </c>
      <c r="D8" s="34" t="s">
        <v>38</v>
      </c>
      <c r="E8" s="34">
        <v>7</v>
      </c>
      <c r="F8" s="194"/>
      <c r="G8" s="33"/>
      <c r="H8" s="35" t="s">
        <v>34</v>
      </c>
      <c r="I8" s="36" t="s">
        <v>119</v>
      </c>
    </row>
    <row r="9" spans="1:9" ht="24.95" customHeight="1" x14ac:dyDescent="0.4">
      <c r="A9" s="28" t="s">
        <v>35</v>
      </c>
      <c r="B9" s="195" t="s">
        <v>107</v>
      </c>
      <c r="C9" s="196"/>
      <c r="D9" s="30" t="s">
        <v>36</v>
      </c>
      <c r="E9" s="196" t="s">
        <v>108</v>
      </c>
      <c r="F9" s="197"/>
      <c r="G9" s="29"/>
      <c r="H9" s="187" t="s">
        <v>33</v>
      </c>
      <c r="I9" s="187" t="s">
        <v>120</v>
      </c>
    </row>
    <row r="10" spans="1:9" ht="24.95" customHeight="1" x14ac:dyDescent="0.4">
      <c r="A10" s="189" t="s">
        <v>91</v>
      </c>
      <c r="B10" s="191">
        <v>2</v>
      </c>
      <c r="C10" s="32">
        <v>1</v>
      </c>
      <c r="D10" s="32" t="s">
        <v>38</v>
      </c>
      <c r="E10" s="32">
        <v>0</v>
      </c>
      <c r="F10" s="193">
        <v>2</v>
      </c>
      <c r="G10" s="31"/>
      <c r="H10" s="190"/>
      <c r="I10" s="188"/>
    </row>
    <row r="11" spans="1:9" ht="24.95" customHeight="1" x14ac:dyDescent="0.4">
      <c r="A11" s="190"/>
      <c r="B11" s="192"/>
      <c r="C11" s="34">
        <v>1</v>
      </c>
      <c r="D11" s="34" t="s">
        <v>38</v>
      </c>
      <c r="E11" s="34">
        <v>2</v>
      </c>
      <c r="F11" s="194"/>
      <c r="G11" s="33"/>
      <c r="H11" s="35" t="s">
        <v>34</v>
      </c>
      <c r="I11" s="36" t="s">
        <v>121</v>
      </c>
    </row>
    <row r="12" spans="1:9" ht="24.95" customHeight="1" x14ac:dyDescent="0.4">
      <c r="A12" s="28" t="s">
        <v>39</v>
      </c>
      <c r="B12" s="195" t="s">
        <v>105</v>
      </c>
      <c r="C12" s="196"/>
      <c r="D12" s="30" t="s">
        <v>36</v>
      </c>
      <c r="E12" s="196" t="s">
        <v>107</v>
      </c>
      <c r="F12" s="197"/>
      <c r="G12" s="29"/>
      <c r="H12" s="187" t="s">
        <v>33</v>
      </c>
      <c r="I12" s="187" t="s">
        <v>119</v>
      </c>
    </row>
    <row r="13" spans="1:9" ht="24.95" customHeight="1" x14ac:dyDescent="0.4">
      <c r="A13" s="189" t="s">
        <v>92</v>
      </c>
      <c r="B13" s="191">
        <v>0</v>
      </c>
      <c r="C13" s="32">
        <v>0</v>
      </c>
      <c r="D13" s="32" t="s">
        <v>38</v>
      </c>
      <c r="E13" s="32">
        <v>5</v>
      </c>
      <c r="F13" s="193">
        <v>7</v>
      </c>
      <c r="G13" s="31"/>
      <c r="H13" s="190"/>
      <c r="I13" s="188"/>
    </row>
    <row r="14" spans="1:9" ht="24.95" customHeight="1" x14ac:dyDescent="0.4">
      <c r="A14" s="190"/>
      <c r="B14" s="192"/>
      <c r="C14" s="34">
        <v>0</v>
      </c>
      <c r="D14" s="34" t="s">
        <v>38</v>
      </c>
      <c r="E14" s="34">
        <v>2</v>
      </c>
      <c r="F14" s="194"/>
      <c r="G14" s="33"/>
      <c r="H14" s="35" t="s">
        <v>34</v>
      </c>
      <c r="I14" s="36" t="s">
        <v>122</v>
      </c>
    </row>
    <row r="15" spans="1:9" ht="24.95" customHeight="1" x14ac:dyDescent="0.4">
      <c r="A15" s="39" t="s">
        <v>40</v>
      </c>
      <c r="B15" s="198" t="s">
        <v>117</v>
      </c>
      <c r="C15" s="177"/>
      <c r="D15" s="40" t="s">
        <v>36</v>
      </c>
      <c r="E15" s="177" t="s">
        <v>108</v>
      </c>
      <c r="F15" s="178"/>
      <c r="G15" s="41"/>
      <c r="H15" s="179" t="s">
        <v>33</v>
      </c>
      <c r="I15" s="179" t="s">
        <v>123</v>
      </c>
    </row>
    <row r="16" spans="1:9" ht="24.95" customHeight="1" x14ac:dyDescent="0.4">
      <c r="A16" s="182" t="s">
        <v>93</v>
      </c>
      <c r="B16" s="183">
        <v>2</v>
      </c>
      <c r="C16" s="42">
        <v>1</v>
      </c>
      <c r="D16" s="42" t="s">
        <v>38</v>
      </c>
      <c r="E16" s="42">
        <v>0</v>
      </c>
      <c r="F16" s="185">
        <v>0</v>
      </c>
      <c r="G16" s="43"/>
      <c r="H16" s="180"/>
      <c r="I16" s="181"/>
    </row>
    <row r="17" spans="1:9" ht="24.95" customHeight="1" x14ac:dyDescent="0.4">
      <c r="A17" s="180"/>
      <c r="B17" s="184"/>
      <c r="C17" s="44">
        <v>1</v>
      </c>
      <c r="D17" s="44" t="s">
        <v>38</v>
      </c>
      <c r="E17" s="44">
        <v>0</v>
      </c>
      <c r="F17" s="186"/>
      <c r="G17" s="45"/>
      <c r="H17" s="46" t="s">
        <v>34</v>
      </c>
      <c r="I17" s="47" t="s">
        <v>118</v>
      </c>
    </row>
    <row r="18" spans="1:9" ht="24.95" customHeight="1" x14ac:dyDescent="0.4">
      <c r="A18" s="39" t="s">
        <v>41</v>
      </c>
      <c r="B18" s="198"/>
      <c r="C18" s="177"/>
      <c r="D18" s="40" t="s">
        <v>36</v>
      </c>
      <c r="E18" s="177"/>
      <c r="F18" s="178"/>
      <c r="G18" s="41"/>
      <c r="H18" s="179" t="s">
        <v>33</v>
      </c>
      <c r="I18" s="179"/>
    </row>
    <row r="19" spans="1:9" ht="24.95" customHeight="1" x14ac:dyDescent="0.4">
      <c r="A19" s="182" t="s">
        <v>94</v>
      </c>
      <c r="B19" s="183"/>
      <c r="C19" s="42"/>
      <c r="D19" s="42" t="s">
        <v>38</v>
      </c>
      <c r="E19" s="42"/>
      <c r="F19" s="185"/>
      <c r="G19" s="43"/>
      <c r="H19" s="180"/>
      <c r="I19" s="181"/>
    </row>
    <row r="20" spans="1:9" ht="24.95" customHeight="1" x14ac:dyDescent="0.4">
      <c r="A20" s="180"/>
      <c r="B20" s="184"/>
      <c r="C20" s="44"/>
      <c r="D20" s="44" t="s">
        <v>38</v>
      </c>
      <c r="E20" s="44"/>
      <c r="F20" s="186"/>
      <c r="G20" s="45"/>
      <c r="H20" s="46" t="s">
        <v>34</v>
      </c>
      <c r="I20" s="47"/>
    </row>
    <row r="21" spans="1:9" ht="24.95" customHeight="1" x14ac:dyDescent="0.4">
      <c r="A21" s="48" t="s">
        <v>98</v>
      </c>
      <c r="B21" s="198"/>
      <c r="C21" s="177"/>
      <c r="D21" s="40" t="s">
        <v>36</v>
      </c>
      <c r="E21" s="177"/>
      <c r="F21" s="178"/>
      <c r="G21" s="41"/>
      <c r="H21" s="179" t="s">
        <v>33</v>
      </c>
      <c r="I21" s="179" t="s">
        <v>101</v>
      </c>
    </row>
    <row r="22" spans="1:9" ht="24.95" customHeight="1" x14ac:dyDescent="0.4">
      <c r="A22" s="182" t="s">
        <v>95</v>
      </c>
      <c r="B22" s="183"/>
      <c r="C22" s="42"/>
      <c r="D22" s="42" t="s">
        <v>38</v>
      </c>
      <c r="E22" s="42"/>
      <c r="F22" s="185"/>
      <c r="G22" s="43"/>
      <c r="H22" s="180"/>
      <c r="I22" s="181"/>
    </row>
    <row r="23" spans="1:9" ht="24.95" customHeight="1" x14ac:dyDescent="0.4">
      <c r="A23" s="180"/>
      <c r="B23" s="184"/>
      <c r="C23" s="44"/>
      <c r="D23" s="44" t="s">
        <v>38</v>
      </c>
      <c r="E23" s="44"/>
      <c r="F23" s="186"/>
      <c r="G23" s="45"/>
      <c r="H23" s="46" t="s">
        <v>34</v>
      </c>
      <c r="I23" s="47"/>
    </row>
    <row r="24" spans="1:9" ht="24.95" customHeight="1" x14ac:dyDescent="0.4">
      <c r="A24" s="39" t="s">
        <v>99</v>
      </c>
      <c r="B24" s="198"/>
      <c r="C24" s="177"/>
      <c r="D24" s="40" t="s">
        <v>32</v>
      </c>
      <c r="E24" s="177"/>
      <c r="F24" s="178"/>
      <c r="G24" s="41"/>
      <c r="H24" s="179" t="s">
        <v>33</v>
      </c>
      <c r="I24" s="179" t="s">
        <v>101</v>
      </c>
    </row>
    <row r="25" spans="1:9" ht="24.95" customHeight="1" x14ac:dyDescent="0.4">
      <c r="A25" s="182" t="s">
        <v>96</v>
      </c>
      <c r="B25" s="183"/>
      <c r="C25" s="42"/>
      <c r="D25" s="42" t="s">
        <v>38</v>
      </c>
      <c r="E25" s="42"/>
      <c r="F25" s="185"/>
      <c r="G25" s="43"/>
      <c r="H25" s="180"/>
      <c r="I25" s="181"/>
    </row>
    <row r="26" spans="1:9" ht="24.95" customHeight="1" x14ac:dyDescent="0.4">
      <c r="A26" s="180"/>
      <c r="B26" s="184"/>
      <c r="C26" s="44"/>
      <c r="D26" s="44" t="s">
        <v>38</v>
      </c>
      <c r="E26" s="44"/>
      <c r="F26" s="186"/>
      <c r="G26" s="45"/>
      <c r="H26" s="81" t="s">
        <v>34</v>
      </c>
      <c r="I26" s="47"/>
    </row>
    <row r="27" spans="1:9" ht="24.95" customHeight="1" x14ac:dyDescent="0.4">
      <c r="A27" s="48" t="s">
        <v>100</v>
      </c>
      <c r="B27" s="198"/>
      <c r="C27" s="177"/>
      <c r="D27" s="40" t="s">
        <v>32</v>
      </c>
      <c r="E27" s="177"/>
      <c r="F27" s="178"/>
      <c r="G27" s="41"/>
      <c r="H27" s="179" t="s">
        <v>33</v>
      </c>
      <c r="I27" s="179" t="s">
        <v>101</v>
      </c>
    </row>
    <row r="28" spans="1:9" ht="24.95" customHeight="1" x14ac:dyDescent="0.4">
      <c r="A28" s="182" t="s">
        <v>97</v>
      </c>
      <c r="B28" s="183"/>
      <c r="C28" s="42"/>
      <c r="D28" s="42" t="s">
        <v>38</v>
      </c>
      <c r="E28" s="42"/>
      <c r="F28" s="185"/>
      <c r="G28" s="43"/>
      <c r="H28" s="180"/>
      <c r="I28" s="181"/>
    </row>
    <row r="29" spans="1:9" ht="24.95" customHeight="1" x14ac:dyDescent="0.4">
      <c r="A29" s="180"/>
      <c r="B29" s="184"/>
      <c r="C29" s="44"/>
      <c r="D29" s="44" t="s">
        <v>38</v>
      </c>
      <c r="E29" s="44"/>
      <c r="F29" s="186"/>
      <c r="G29" s="45"/>
      <c r="H29" s="81" t="s">
        <v>34</v>
      </c>
      <c r="I29" s="47"/>
    </row>
    <row r="30" spans="1:9" x14ac:dyDescent="0.4">
      <c r="D30" s="22"/>
    </row>
    <row r="31" spans="1:9" x14ac:dyDescent="0.4">
      <c r="D31" s="22"/>
    </row>
    <row r="32" spans="1:9" x14ac:dyDescent="0.4">
      <c r="D32" s="22"/>
    </row>
    <row r="33" spans="4:4" x14ac:dyDescent="0.4">
      <c r="D33" s="22"/>
    </row>
    <row r="34" spans="4:4" x14ac:dyDescent="0.4">
      <c r="D34" s="22"/>
    </row>
    <row r="35" spans="4:4" x14ac:dyDescent="0.4">
      <c r="D35" s="22"/>
    </row>
    <row r="36" spans="4:4" x14ac:dyDescent="0.4">
      <c r="D36" s="22"/>
    </row>
  </sheetData>
  <mergeCells count="63">
    <mergeCell ref="B5:F5"/>
    <mergeCell ref="H5:I5"/>
    <mergeCell ref="A1:I1"/>
    <mergeCell ref="B2:D2"/>
    <mergeCell ref="F2:I2"/>
    <mergeCell ref="B3:D3"/>
    <mergeCell ref="F3:I3"/>
    <mergeCell ref="B6:C6"/>
    <mergeCell ref="E6:F6"/>
    <mergeCell ref="H6:H7"/>
    <mergeCell ref="I6:I7"/>
    <mergeCell ref="A7:A8"/>
    <mergeCell ref="B7:B8"/>
    <mergeCell ref="F7:F8"/>
    <mergeCell ref="B9:C9"/>
    <mergeCell ref="E9:F9"/>
    <mergeCell ref="H9:H10"/>
    <mergeCell ref="I9:I10"/>
    <mergeCell ref="A10:A11"/>
    <mergeCell ref="B10:B11"/>
    <mergeCell ref="F10:F11"/>
    <mergeCell ref="B12:C12"/>
    <mergeCell ref="E12:F12"/>
    <mergeCell ref="H12:H13"/>
    <mergeCell ref="I12:I13"/>
    <mergeCell ref="A13:A14"/>
    <mergeCell ref="B13:B14"/>
    <mergeCell ref="F13:F14"/>
    <mergeCell ref="B15:C15"/>
    <mergeCell ref="E15:F15"/>
    <mergeCell ref="H15:H16"/>
    <mergeCell ref="I15:I16"/>
    <mergeCell ref="A16:A17"/>
    <mergeCell ref="B16:B17"/>
    <mergeCell ref="F16:F17"/>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 ref="B24:C24"/>
    <mergeCell ref="E24:F24"/>
    <mergeCell ref="H24:H25"/>
    <mergeCell ref="I24:I25"/>
    <mergeCell ref="A25:A26"/>
    <mergeCell ref="B25:B26"/>
    <mergeCell ref="F25:F26"/>
    <mergeCell ref="B27:C27"/>
    <mergeCell ref="E27:F27"/>
    <mergeCell ref="H27:H28"/>
    <mergeCell ref="I27:I28"/>
    <mergeCell ref="A28:A29"/>
    <mergeCell ref="B28:B29"/>
    <mergeCell ref="F28:F29"/>
  </mergeCells>
  <phoneticPr fontI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A10" workbookViewId="0">
      <selection activeCell="A28" sqref="A28:A29"/>
    </sheetView>
  </sheetViews>
  <sheetFormatPr defaultRowHeight="18.75" x14ac:dyDescent="0.4"/>
  <cols>
    <col min="1" max="1" width="14" customWidth="1"/>
  </cols>
  <sheetData>
    <row r="1" spans="1:9" ht="25.5" x14ac:dyDescent="0.4">
      <c r="A1" s="204" t="s">
        <v>89</v>
      </c>
      <c r="B1" s="204"/>
      <c r="C1" s="204"/>
      <c r="D1" s="204"/>
      <c r="E1" s="204"/>
      <c r="F1" s="204"/>
      <c r="G1" s="204"/>
      <c r="H1" s="204"/>
      <c r="I1" s="204"/>
    </row>
    <row r="2" spans="1:9" ht="33.75" customHeight="1" x14ac:dyDescent="0.4">
      <c r="A2" s="23" t="s">
        <v>44</v>
      </c>
      <c r="B2" s="208">
        <v>43813</v>
      </c>
      <c r="C2" s="206"/>
      <c r="D2" s="207"/>
      <c r="E2" s="23" t="s">
        <v>25</v>
      </c>
      <c r="F2" s="205" t="s">
        <v>90</v>
      </c>
      <c r="G2" s="206"/>
      <c r="H2" s="206"/>
      <c r="I2" s="207"/>
    </row>
    <row r="3" spans="1:9" ht="37.5" x14ac:dyDescent="0.4">
      <c r="A3" s="24" t="s">
        <v>26</v>
      </c>
      <c r="B3" s="201"/>
      <c r="C3" s="201"/>
      <c r="D3" s="201"/>
      <c r="E3" s="25" t="s">
        <v>27</v>
      </c>
      <c r="F3" s="200" t="s">
        <v>45</v>
      </c>
      <c r="G3" s="201"/>
      <c r="H3" s="201"/>
      <c r="I3" s="202"/>
    </row>
    <row r="4" spans="1:9" x14ac:dyDescent="0.4">
      <c r="D4" s="22"/>
    </row>
    <row r="5" spans="1:9" ht="24.95" customHeight="1" x14ac:dyDescent="0.4">
      <c r="A5" s="101" t="s">
        <v>28</v>
      </c>
      <c r="B5" s="200" t="s">
        <v>29</v>
      </c>
      <c r="C5" s="201"/>
      <c r="D5" s="201"/>
      <c r="E5" s="201"/>
      <c r="F5" s="202"/>
      <c r="G5" s="100" t="s">
        <v>30</v>
      </c>
      <c r="H5" s="203" t="s">
        <v>31</v>
      </c>
      <c r="I5" s="202"/>
    </row>
    <row r="6" spans="1:9" ht="24.95" customHeight="1" x14ac:dyDescent="0.4">
      <c r="A6" s="28" t="s">
        <v>43</v>
      </c>
      <c r="B6" s="195" t="s">
        <v>132</v>
      </c>
      <c r="C6" s="196"/>
      <c r="D6" s="30" t="s">
        <v>36</v>
      </c>
      <c r="E6" s="196" t="s">
        <v>109</v>
      </c>
      <c r="F6" s="197"/>
      <c r="G6" s="29"/>
      <c r="H6" s="187" t="s">
        <v>33</v>
      </c>
      <c r="I6" s="187" t="s">
        <v>163</v>
      </c>
    </row>
    <row r="7" spans="1:9" ht="24.95" customHeight="1" x14ac:dyDescent="0.4">
      <c r="A7" s="199" t="s">
        <v>133</v>
      </c>
      <c r="B7" s="191"/>
      <c r="C7" s="32"/>
      <c r="D7" s="32" t="s">
        <v>134</v>
      </c>
      <c r="E7" s="32"/>
      <c r="F7" s="193"/>
      <c r="G7" s="31"/>
      <c r="H7" s="190"/>
      <c r="I7" s="188"/>
    </row>
    <row r="8" spans="1:9" ht="24.95" customHeight="1" x14ac:dyDescent="0.4">
      <c r="A8" s="188"/>
      <c r="B8" s="192"/>
      <c r="C8" s="34"/>
      <c r="D8" s="34" t="s">
        <v>134</v>
      </c>
      <c r="E8" s="34"/>
      <c r="F8" s="194"/>
      <c r="G8" s="33"/>
      <c r="H8" s="99" t="s">
        <v>34</v>
      </c>
      <c r="I8" s="102" t="s">
        <v>164</v>
      </c>
    </row>
    <row r="9" spans="1:9" ht="24.95" customHeight="1" x14ac:dyDescent="0.4">
      <c r="A9" s="28" t="s">
        <v>135</v>
      </c>
      <c r="B9" s="195" t="s">
        <v>136</v>
      </c>
      <c r="C9" s="196"/>
      <c r="D9" s="30" t="s">
        <v>137</v>
      </c>
      <c r="E9" s="196" t="s">
        <v>138</v>
      </c>
      <c r="F9" s="197"/>
      <c r="G9" s="29"/>
      <c r="H9" s="187" t="s">
        <v>33</v>
      </c>
      <c r="I9" s="187" t="s">
        <v>165</v>
      </c>
    </row>
    <row r="10" spans="1:9" ht="24.95" customHeight="1" x14ac:dyDescent="0.4">
      <c r="A10" s="189" t="s">
        <v>139</v>
      </c>
      <c r="B10" s="191"/>
      <c r="C10" s="32"/>
      <c r="D10" s="32" t="s">
        <v>134</v>
      </c>
      <c r="E10" s="32"/>
      <c r="F10" s="193"/>
      <c r="G10" s="31"/>
      <c r="H10" s="190"/>
      <c r="I10" s="188"/>
    </row>
    <row r="11" spans="1:9" ht="24.95" customHeight="1" x14ac:dyDescent="0.4">
      <c r="A11" s="190"/>
      <c r="B11" s="192"/>
      <c r="C11" s="34"/>
      <c r="D11" s="34" t="s">
        <v>134</v>
      </c>
      <c r="E11" s="34"/>
      <c r="F11" s="194"/>
      <c r="G11" s="33"/>
      <c r="H11" s="99" t="s">
        <v>34</v>
      </c>
      <c r="I11" s="102" t="s">
        <v>140</v>
      </c>
    </row>
    <row r="12" spans="1:9" ht="24.95" customHeight="1" x14ac:dyDescent="0.4">
      <c r="A12" s="28" t="s">
        <v>141</v>
      </c>
      <c r="B12" s="195" t="s">
        <v>132</v>
      </c>
      <c r="C12" s="196"/>
      <c r="D12" s="30" t="s">
        <v>137</v>
      </c>
      <c r="E12" s="196" t="s">
        <v>142</v>
      </c>
      <c r="F12" s="197"/>
      <c r="G12" s="29"/>
      <c r="H12" s="187" t="s">
        <v>33</v>
      </c>
      <c r="I12" s="187" t="s">
        <v>164</v>
      </c>
    </row>
    <row r="13" spans="1:9" ht="24.95" customHeight="1" x14ac:dyDescent="0.4">
      <c r="A13" s="189" t="s">
        <v>143</v>
      </c>
      <c r="B13" s="191"/>
      <c r="C13" s="32"/>
      <c r="D13" s="32" t="s">
        <v>134</v>
      </c>
      <c r="E13" s="32"/>
      <c r="F13" s="193"/>
      <c r="G13" s="31"/>
      <c r="H13" s="190"/>
      <c r="I13" s="188"/>
    </row>
    <row r="14" spans="1:9" ht="24.95" customHeight="1" x14ac:dyDescent="0.4">
      <c r="A14" s="190"/>
      <c r="B14" s="192"/>
      <c r="C14" s="34"/>
      <c r="D14" s="34" t="s">
        <v>134</v>
      </c>
      <c r="E14" s="34"/>
      <c r="F14" s="194"/>
      <c r="G14" s="33"/>
      <c r="H14" s="99" t="s">
        <v>34</v>
      </c>
      <c r="I14" s="102" t="s">
        <v>163</v>
      </c>
    </row>
    <row r="15" spans="1:9" ht="24.95" customHeight="1" x14ac:dyDescent="0.4">
      <c r="A15" s="39" t="s">
        <v>40</v>
      </c>
      <c r="B15" s="198" t="s">
        <v>136</v>
      </c>
      <c r="C15" s="177"/>
      <c r="D15" s="40" t="s">
        <v>137</v>
      </c>
      <c r="E15" s="177" t="s">
        <v>144</v>
      </c>
      <c r="F15" s="178"/>
      <c r="G15" s="41"/>
      <c r="H15" s="179" t="s">
        <v>33</v>
      </c>
      <c r="I15" s="179" t="s">
        <v>166</v>
      </c>
    </row>
    <row r="16" spans="1:9" ht="24.95" customHeight="1" x14ac:dyDescent="0.4">
      <c r="A16" s="182" t="s">
        <v>145</v>
      </c>
      <c r="B16" s="183"/>
      <c r="C16" s="42"/>
      <c r="D16" s="42" t="s">
        <v>134</v>
      </c>
      <c r="E16" s="42"/>
      <c r="F16" s="185"/>
      <c r="G16" s="43"/>
      <c r="H16" s="180"/>
      <c r="I16" s="181"/>
    </row>
    <row r="17" spans="1:9" ht="24.95" customHeight="1" x14ac:dyDescent="0.4">
      <c r="A17" s="180"/>
      <c r="B17" s="184"/>
      <c r="C17" s="44"/>
      <c r="D17" s="44" t="s">
        <v>134</v>
      </c>
      <c r="E17" s="44"/>
      <c r="F17" s="186"/>
      <c r="G17" s="45"/>
      <c r="H17" s="98" t="s">
        <v>34</v>
      </c>
      <c r="I17" s="103" t="s">
        <v>165</v>
      </c>
    </row>
    <row r="18" spans="1:9" ht="24.95" customHeight="1" x14ac:dyDescent="0.4">
      <c r="A18" s="105" t="s">
        <v>214</v>
      </c>
      <c r="B18" s="213"/>
      <c r="C18" s="214"/>
      <c r="D18" s="106" t="s">
        <v>137</v>
      </c>
      <c r="E18" s="214"/>
      <c r="F18" s="215"/>
      <c r="G18" s="107"/>
      <c r="H18" s="216" t="s">
        <v>33</v>
      </c>
      <c r="I18" s="216" t="s">
        <v>101</v>
      </c>
    </row>
    <row r="19" spans="1:9" ht="24.95" customHeight="1" x14ac:dyDescent="0.4">
      <c r="A19" s="219" t="s">
        <v>146</v>
      </c>
      <c r="B19" s="220"/>
      <c r="C19" s="108"/>
      <c r="D19" s="108" t="s">
        <v>147</v>
      </c>
      <c r="E19" s="108"/>
      <c r="F19" s="222"/>
      <c r="G19" s="109"/>
      <c r="H19" s="217"/>
      <c r="I19" s="218"/>
    </row>
    <row r="20" spans="1:9" ht="24.95" customHeight="1" x14ac:dyDescent="0.4">
      <c r="A20" s="217"/>
      <c r="B20" s="221"/>
      <c r="C20" s="110"/>
      <c r="D20" s="110" t="s">
        <v>147</v>
      </c>
      <c r="E20" s="110"/>
      <c r="F20" s="223"/>
      <c r="G20" s="111"/>
      <c r="H20" s="112" t="s">
        <v>34</v>
      </c>
      <c r="I20" s="113"/>
    </row>
    <row r="21" spans="1:9" ht="24.95" customHeight="1" x14ac:dyDescent="0.4">
      <c r="A21" s="114" t="s">
        <v>215</v>
      </c>
      <c r="B21" s="213"/>
      <c r="C21" s="214"/>
      <c r="D21" s="106" t="s">
        <v>137</v>
      </c>
      <c r="E21" s="214"/>
      <c r="F21" s="215"/>
      <c r="G21" s="107"/>
      <c r="H21" s="216" t="s">
        <v>33</v>
      </c>
      <c r="I21" s="216" t="s">
        <v>101</v>
      </c>
    </row>
    <row r="22" spans="1:9" ht="24.95" customHeight="1" x14ac:dyDescent="0.4">
      <c r="A22" s="219" t="s">
        <v>149</v>
      </c>
      <c r="B22" s="220"/>
      <c r="C22" s="108"/>
      <c r="D22" s="108" t="s">
        <v>147</v>
      </c>
      <c r="E22" s="108"/>
      <c r="F22" s="222"/>
      <c r="G22" s="109"/>
      <c r="H22" s="217"/>
      <c r="I22" s="218"/>
    </row>
    <row r="23" spans="1:9" ht="24.95" customHeight="1" x14ac:dyDescent="0.4">
      <c r="A23" s="217"/>
      <c r="B23" s="221"/>
      <c r="C23" s="110"/>
      <c r="D23" s="110" t="s">
        <v>147</v>
      </c>
      <c r="E23" s="110"/>
      <c r="F23" s="223"/>
      <c r="G23" s="111"/>
      <c r="H23" s="112" t="s">
        <v>34</v>
      </c>
      <c r="I23" s="113"/>
    </row>
    <row r="24" spans="1:9" ht="24.95" customHeight="1" x14ac:dyDescent="0.4">
      <c r="A24" s="105" t="s">
        <v>216</v>
      </c>
      <c r="B24" s="213"/>
      <c r="C24" s="214"/>
      <c r="D24" s="106" t="s">
        <v>137</v>
      </c>
      <c r="E24" s="214"/>
      <c r="F24" s="215"/>
      <c r="G24" s="107"/>
      <c r="H24" s="216" t="s">
        <v>33</v>
      </c>
      <c r="I24" s="216" t="s">
        <v>101</v>
      </c>
    </row>
    <row r="25" spans="1:9" ht="24.95" customHeight="1" x14ac:dyDescent="0.4">
      <c r="A25" s="219" t="s">
        <v>151</v>
      </c>
      <c r="B25" s="220"/>
      <c r="C25" s="108"/>
      <c r="D25" s="108" t="s">
        <v>147</v>
      </c>
      <c r="E25" s="108"/>
      <c r="F25" s="222"/>
      <c r="G25" s="109"/>
      <c r="H25" s="217"/>
      <c r="I25" s="218"/>
    </row>
    <row r="26" spans="1:9" ht="24.95" customHeight="1" x14ac:dyDescent="0.4">
      <c r="A26" s="217"/>
      <c r="B26" s="221"/>
      <c r="C26" s="110"/>
      <c r="D26" s="110" t="s">
        <v>147</v>
      </c>
      <c r="E26" s="110"/>
      <c r="F26" s="223"/>
      <c r="G26" s="111"/>
      <c r="H26" s="112" t="s">
        <v>34</v>
      </c>
      <c r="I26" s="113"/>
    </row>
    <row r="27" spans="1:9" ht="24.95" customHeight="1" x14ac:dyDescent="0.4">
      <c r="A27" s="114" t="s">
        <v>217</v>
      </c>
      <c r="B27" s="213"/>
      <c r="C27" s="214"/>
      <c r="D27" s="106" t="s">
        <v>137</v>
      </c>
      <c r="E27" s="214"/>
      <c r="F27" s="215"/>
      <c r="G27" s="107"/>
      <c r="H27" s="216" t="s">
        <v>33</v>
      </c>
      <c r="I27" s="216" t="s">
        <v>101</v>
      </c>
    </row>
    <row r="28" spans="1:9" ht="24.95" customHeight="1" x14ac:dyDescent="0.4">
      <c r="A28" s="219" t="s">
        <v>153</v>
      </c>
      <c r="B28" s="220"/>
      <c r="C28" s="108"/>
      <c r="D28" s="108" t="s">
        <v>147</v>
      </c>
      <c r="E28" s="108"/>
      <c r="F28" s="222"/>
      <c r="G28" s="109"/>
      <c r="H28" s="217"/>
      <c r="I28" s="218"/>
    </row>
    <row r="29" spans="1:9" ht="24.95" customHeight="1" x14ac:dyDescent="0.4">
      <c r="A29" s="217"/>
      <c r="B29" s="221"/>
      <c r="C29" s="110"/>
      <c r="D29" s="110" t="s">
        <v>147</v>
      </c>
      <c r="E29" s="110"/>
      <c r="F29" s="223"/>
      <c r="G29" s="111"/>
      <c r="H29" s="112" t="s">
        <v>34</v>
      </c>
      <c r="I29" s="113"/>
    </row>
    <row r="30" spans="1:9" x14ac:dyDescent="0.4">
      <c r="D30" s="22"/>
    </row>
    <row r="31" spans="1:9" x14ac:dyDescent="0.4">
      <c r="D31" s="22"/>
    </row>
    <row r="32" spans="1:9" x14ac:dyDescent="0.4">
      <c r="D32" s="22"/>
    </row>
    <row r="33" spans="4:4" x14ac:dyDescent="0.4">
      <c r="D33" s="22"/>
    </row>
    <row r="34" spans="4:4" x14ac:dyDescent="0.4">
      <c r="D34" s="22"/>
    </row>
    <row r="35" spans="4:4" x14ac:dyDescent="0.4">
      <c r="D35" s="22"/>
    </row>
    <row r="36" spans="4:4" x14ac:dyDescent="0.4">
      <c r="D36" s="22"/>
    </row>
  </sheetData>
  <mergeCells count="63">
    <mergeCell ref="B27:C27"/>
    <mergeCell ref="E27:F27"/>
    <mergeCell ref="H27:H28"/>
    <mergeCell ref="I27:I28"/>
    <mergeCell ref="A28:A29"/>
    <mergeCell ref="B28:B29"/>
    <mergeCell ref="F28:F29"/>
    <mergeCell ref="B24:C24"/>
    <mergeCell ref="E24:F24"/>
    <mergeCell ref="H24:H25"/>
    <mergeCell ref="I24:I25"/>
    <mergeCell ref="A25:A26"/>
    <mergeCell ref="B25:B26"/>
    <mergeCell ref="F25:F26"/>
    <mergeCell ref="B21:C21"/>
    <mergeCell ref="E21:F21"/>
    <mergeCell ref="H21:H22"/>
    <mergeCell ref="I21:I22"/>
    <mergeCell ref="A22:A23"/>
    <mergeCell ref="B22:B23"/>
    <mergeCell ref="F22:F23"/>
    <mergeCell ref="B18:C18"/>
    <mergeCell ref="E18:F18"/>
    <mergeCell ref="H18:H19"/>
    <mergeCell ref="I18:I19"/>
    <mergeCell ref="A19:A20"/>
    <mergeCell ref="B19:B20"/>
    <mergeCell ref="F19:F20"/>
    <mergeCell ref="B15:C15"/>
    <mergeCell ref="E15:F15"/>
    <mergeCell ref="H15:H16"/>
    <mergeCell ref="I15:I16"/>
    <mergeCell ref="A16:A17"/>
    <mergeCell ref="B16:B17"/>
    <mergeCell ref="F16:F17"/>
    <mergeCell ref="B12:C12"/>
    <mergeCell ref="E12:F12"/>
    <mergeCell ref="H12:H13"/>
    <mergeCell ref="I12:I13"/>
    <mergeCell ref="A13:A14"/>
    <mergeCell ref="B13:B14"/>
    <mergeCell ref="F13:F14"/>
    <mergeCell ref="B9:C9"/>
    <mergeCell ref="E9:F9"/>
    <mergeCell ref="H9:H10"/>
    <mergeCell ref="I9:I10"/>
    <mergeCell ref="A10:A11"/>
    <mergeCell ref="B10:B11"/>
    <mergeCell ref="F10:F11"/>
    <mergeCell ref="B6:C6"/>
    <mergeCell ref="E6:F6"/>
    <mergeCell ref="H6:H7"/>
    <mergeCell ref="I6:I7"/>
    <mergeCell ref="A7:A8"/>
    <mergeCell ref="B7:B8"/>
    <mergeCell ref="F7:F8"/>
    <mergeCell ref="B5:F5"/>
    <mergeCell ref="H5:I5"/>
    <mergeCell ref="A1:I1"/>
    <mergeCell ref="B2:D2"/>
    <mergeCell ref="F2:I2"/>
    <mergeCell ref="B3:D3"/>
    <mergeCell ref="F3:I3"/>
  </mergeCells>
  <phoneticPr fontId="1"/>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activeCell="I8" sqref="I8"/>
    </sheetView>
  </sheetViews>
  <sheetFormatPr defaultRowHeight="18.75" x14ac:dyDescent="0.4"/>
  <cols>
    <col min="1" max="1" width="14" customWidth="1"/>
  </cols>
  <sheetData>
    <row r="1" spans="1:9" ht="25.5" x14ac:dyDescent="0.4">
      <c r="A1" s="204" t="s">
        <v>89</v>
      </c>
      <c r="B1" s="204"/>
      <c r="C1" s="204"/>
      <c r="D1" s="204"/>
      <c r="E1" s="204"/>
      <c r="F1" s="204"/>
      <c r="G1" s="204"/>
      <c r="H1" s="204"/>
      <c r="I1" s="204"/>
    </row>
    <row r="2" spans="1:9" ht="33.75" customHeight="1" x14ac:dyDescent="0.4">
      <c r="A2" s="23" t="s">
        <v>44</v>
      </c>
      <c r="B2" s="208">
        <v>43490</v>
      </c>
      <c r="C2" s="206"/>
      <c r="D2" s="207"/>
      <c r="E2" s="23" t="s">
        <v>25</v>
      </c>
      <c r="F2" s="205" t="s">
        <v>104</v>
      </c>
      <c r="G2" s="206"/>
      <c r="H2" s="206"/>
      <c r="I2" s="207"/>
    </row>
    <row r="3" spans="1:9" ht="37.5" x14ac:dyDescent="0.4">
      <c r="A3" s="24" t="s">
        <v>26</v>
      </c>
      <c r="B3" s="201"/>
      <c r="C3" s="201"/>
      <c r="D3" s="201"/>
      <c r="E3" s="25" t="s">
        <v>27</v>
      </c>
      <c r="F3" s="200" t="s">
        <v>45</v>
      </c>
      <c r="G3" s="201"/>
      <c r="H3" s="201"/>
      <c r="I3" s="202"/>
    </row>
    <row r="4" spans="1:9" x14ac:dyDescent="0.4">
      <c r="D4" s="22"/>
    </row>
    <row r="5" spans="1:9" ht="24.95" customHeight="1" x14ac:dyDescent="0.4">
      <c r="A5" s="101" t="s">
        <v>28</v>
      </c>
      <c r="B5" s="200" t="s">
        <v>29</v>
      </c>
      <c r="C5" s="201"/>
      <c r="D5" s="201"/>
      <c r="E5" s="201"/>
      <c r="F5" s="202"/>
      <c r="G5" s="100" t="s">
        <v>30</v>
      </c>
      <c r="H5" s="203" t="s">
        <v>31</v>
      </c>
      <c r="I5" s="202"/>
    </row>
    <row r="6" spans="1:9" ht="24.95" customHeight="1" x14ac:dyDescent="0.4">
      <c r="A6" s="28" t="s">
        <v>43</v>
      </c>
      <c r="B6" s="195" t="s">
        <v>154</v>
      </c>
      <c r="C6" s="196"/>
      <c r="D6" s="30" t="s">
        <v>36</v>
      </c>
      <c r="E6" s="196" t="s">
        <v>109</v>
      </c>
      <c r="F6" s="197"/>
      <c r="G6" s="29"/>
      <c r="H6" s="187" t="s">
        <v>33</v>
      </c>
      <c r="I6" s="187" t="s">
        <v>210</v>
      </c>
    </row>
    <row r="7" spans="1:9" ht="24.95" customHeight="1" x14ac:dyDescent="0.4">
      <c r="A7" s="199" t="s">
        <v>133</v>
      </c>
      <c r="B7" s="191"/>
      <c r="C7" s="32"/>
      <c r="D7" s="32" t="s">
        <v>134</v>
      </c>
      <c r="E7" s="32"/>
      <c r="F7" s="193"/>
      <c r="G7" s="31"/>
      <c r="H7" s="190"/>
      <c r="I7" s="188"/>
    </row>
    <row r="8" spans="1:9" ht="24.95" customHeight="1" x14ac:dyDescent="0.4">
      <c r="A8" s="188"/>
      <c r="B8" s="192"/>
      <c r="C8" s="34"/>
      <c r="D8" s="34" t="s">
        <v>134</v>
      </c>
      <c r="E8" s="34"/>
      <c r="F8" s="194"/>
      <c r="G8" s="33"/>
      <c r="H8" s="99" t="s">
        <v>34</v>
      </c>
      <c r="I8" s="36" t="s">
        <v>211</v>
      </c>
    </row>
    <row r="9" spans="1:9" ht="24.95" customHeight="1" x14ac:dyDescent="0.4">
      <c r="A9" s="105" t="s">
        <v>155</v>
      </c>
      <c r="B9" s="213" t="s">
        <v>156</v>
      </c>
      <c r="C9" s="214"/>
      <c r="D9" s="106" t="s">
        <v>137</v>
      </c>
      <c r="E9" s="214" t="s">
        <v>157</v>
      </c>
      <c r="F9" s="215"/>
      <c r="G9" s="107"/>
      <c r="H9" s="216" t="s">
        <v>33</v>
      </c>
      <c r="I9" s="216" t="s">
        <v>101</v>
      </c>
    </row>
    <row r="10" spans="1:9" ht="24.95" customHeight="1" x14ac:dyDescent="0.4">
      <c r="A10" s="219" t="s">
        <v>158</v>
      </c>
      <c r="B10" s="220"/>
      <c r="C10" s="108"/>
      <c r="D10" s="108" t="s">
        <v>147</v>
      </c>
      <c r="E10" s="108"/>
      <c r="F10" s="222"/>
      <c r="G10" s="109"/>
      <c r="H10" s="217"/>
      <c r="I10" s="218"/>
    </row>
    <row r="11" spans="1:9" ht="24.95" customHeight="1" x14ac:dyDescent="0.4">
      <c r="A11" s="217"/>
      <c r="B11" s="221"/>
      <c r="C11" s="110"/>
      <c r="D11" s="110" t="s">
        <v>147</v>
      </c>
      <c r="E11" s="110"/>
      <c r="F11" s="223"/>
      <c r="G11" s="111"/>
      <c r="H11" s="112" t="s">
        <v>34</v>
      </c>
      <c r="I11" s="113"/>
    </row>
    <row r="12" spans="1:9" ht="24.95" customHeight="1" x14ac:dyDescent="0.4">
      <c r="A12" s="28" t="s">
        <v>141</v>
      </c>
      <c r="B12" s="195" t="s">
        <v>159</v>
      </c>
      <c r="C12" s="196"/>
      <c r="D12" s="30" t="s">
        <v>137</v>
      </c>
      <c r="E12" s="196" t="s">
        <v>144</v>
      </c>
      <c r="F12" s="197"/>
      <c r="G12" s="29"/>
      <c r="H12" s="187" t="s">
        <v>33</v>
      </c>
      <c r="I12" s="187" t="s">
        <v>212</v>
      </c>
    </row>
    <row r="13" spans="1:9" ht="24.95" customHeight="1" x14ac:dyDescent="0.4">
      <c r="A13" s="189" t="s">
        <v>143</v>
      </c>
      <c r="B13" s="191"/>
      <c r="C13" s="32"/>
      <c r="D13" s="32" t="s">
        <v>134</v>
      </c>
      <c r="E13" s="32"/>
      <c r="F13" s="193"/>
      <c r="G13" s="31"/>
      <c r="H13" s="190"/>
      <c r="I13" s="188"/>
    </row>
    <row r="14" spans="1:9" ht="24.95" customHeight="1" x14ac:dyDescent="0.4">
      <c r="A14" s="190"/>
      <c r="B14" s="192"/>
      <c r="C14" s="34"/>
      <c r="D14" s="34" t="s">
        <v>134</v>
      </c>
      <c r="E14" s="34"/>
      <c r="F14" s="194"/>
      <c r="G14" s="33"/>
      <c r="H14" s="99" t="s">
        <v>34</v>
      </c>
      <c r="I14" s="36" t="s">
        <v>213</v>
      </c>
    </row>
    <row r="15" spans="1:9" ht="24.95" customHeight="1" x14ac:dyDescent="0.4">
      <c r="A15" s="105" t="s">
        <v>160</v>
      </c>
      <c r="B15" s="213"/>
      <c r="C15" s="214"/>
      <c r="D15" s="106" t="s">
        <v>137</v>
      </c>
      <c r="E15" s="214"/>
      <c r="F15" s="215"/>
      <c r="G15" s="107"/>
      <c r="H15" s="216" t="s">
        <v>33</v>
      </c>
      <c r="I15" s="216" t="s">
        <v>101</v>
      </c>
    </row>
    <row r="16" spans="1:9" ht="24.95" customHeight="1" x14ac:dyDescent="0.4">
      <c r="A16" s="219" t="s">
        <v>161</v>
      </c>
      <c r="B16" s="220"/>
      <c r="C16" s="108"/>
      <c r="D16" s="108" t="s">
        <v>147</v>
      </c>
      <c r="E16" s="108"/>
      <c r="F16" s="222"/>
      <c r="G16" s="109"/>
      <c r="H16" s="217"/>
      <c r="I16" s="218"/>
    </row>
    <row r="17" spans="1:9" ht="24.95" customHeight="1" x14ac:dyDescent="0.4">
      <c r="A17" s="217"/>
      <c r="B17" s="221"/>
      <c r="C17" s="110"/>
      <c r="D17" s="110" t="s">
        <v>147</v>
      </c>
      <c r="E17" s="110"/>
      <c r="F17" s="223"/>
      <c r="G17" s="111"/>
      <c r="H17" s="112" t="s">
        <v>34</v>
      </c>
      <c r="I17" s="113"/>
    </row>
    <row r="18" spans="1:9" ht="24.95" customHeight="1" x14ac:dyDescent="0.4">
      <c r="A18" s="105" t="s">
        <v>162</v>
      </c>
      <c r="B18" s="213"/>
      <c r="C18" s="214"/>
      <c r="D18" s="106" t="s">
        <v>137</v>
      </c>
      <c r="E18" s="214"/>
      <c r="F18" s="215"/>
      <c r="G18" s="107"/>
      <c r="H18" s="216" t="s">
        <v>33</v>
      </c>
      <c r="I18" s="216" t="s">
        <v>101</v>
      </c>
    </row>
    <row r="19" spans="1:9" ht="24.95" customHeight="1" x14ac:dyDescent="0.4">
      <c r="A19" s="219" t="s">
        <v>146</v>
      </c>
      <c r="B19" s="220"/>
      <c r="C19" s="108"/>
      <c r="D19" s="108" t="s">
        <v>147</v>
      </c>
      <c r="E19" s="108"/>
      <c r="F19" s="222"/>
      <c r="G19" s="109"/>
      <c r="H19" s="217"/>
      <c r="I19" s="218"/>
    </row>
    <row r="20" spans="1:9" ht="24.95" customHeight="1" x14ac:dyDescent="0.4">
      <c r="A20" s="217"/>
      <c r="B20" s="221"/>
      <c r="C20" s="110"/>
      <c r="D20" s="110" t="s">
        <v>147</v>
      </c>
      <c r="E20" s="110"/>
      <c r="F20" s="223"/>
      <c r="G20" s="111"/>
      <c r="H20" s="112" t="s">
        <v>34</v>
      </c>
      <c r="I20" s="113"/>
    </row>
    <row r="21" spans="1:9" ht="24.95" customHeight="1" x14ac:dyDescent="0.4">
      <c r="A21" s="114" t="s">
        <v>148</v>
      </c>
      <c r="B21" s="213"/>
      <c r="C21" s="214"/>
      <c r="D21" s="106" t="s">
        <v>137</v>
      </c>
      <c r="E21" s="214"/>
      <c r="F21" s="215"/>
      <c r="G21" s="107"/>
      <c r="H21" s="216" t="s">
        <v>33</v>
      </c>
      <c r="I21" s="216" t="s">
        <v>101</v>
      </c>
    </row>
    <row r="22" spans="1:9" ht="24.95" customHeight="1" x14ac:dyDescent="0.4">
      <c r="A22" s="219" t="s">
        <v>149</v>
      </c>
      <c r="B22" s="220"/>
      <c r="C22" s="108"/>
      <c r="D22" s="108" t="s">
        <v>147</v>
      </c>
      <c r="E22" s="108"/>
      <c r="F22" s="222"/>
      <c r="G22" s="109"/>
      <c r="H22" s="217"/>
      <c r="I22" s="218"/>
    </row>
    <row r="23" spans="1:9" ht="24.95" customHeight="1" x14ac:dyDescent="0.4">
      <c r="A23" s="217"/>
      <c r="B23" s="221"/>
      <c r="C23" s="110"/>
      <c r="D23" s="110" t="s">
        <v>147</v>
      </c>
      <c r="E23" s="110"/>
      <c r="F23" s="223"/>
      <c r="G23" s="111"/>
      <c r="H23" s="112" t="s">
        <v>34</v>
      </c>
      <c r="I23" s="113"/>
    </row>
    <row r="24" spans="1:9" ht="24.95" customHeight="1" x14ac:dyDescent="0.4">
      <c r="A24" s="105" t="s">
        <v>150</v>
      </c>
      <c r="B24" s="213"/>
      <c r="C24" s="214"/>
      <c r="D24" s="106" t="s">
        <v>137</v>
      </c>
      <c r="E24" s="214"/>
      <c r="F24" s="215"/>
      <c r="G24" s="107"/>
      <c r="H24" s="216" t="s">
        <v>33</v>
      </c>
      <c r="I24" s="216" t="s">
        <v>101</v>
      </c>
    </row>
    <row r="25" spans="1:9" ht="24.95" customHeight="1" x14ac:dyDescent="0.4">
      <c r="A25" s="219" t="s">
        <v>151</v>
      </c>
      <c r="B25" s="220"/>
      <c r="C25" s="108"/>
      <c r="D25" s="108" t="s">
        <v>147</v>
      </c>
      <c r="E25" s="108"/>
      <c r="F25" s="222"/>
      <c r="G25" s="109"/>
      <c r="H25" s="217"/>
      <c r="I25" s="218"/>
    </row>
    <row r="26" spans="1:9" ht="24.95" customHeight="1" x14ac:dyDescent="0.4">
      <c r="A26" s="217"/>
      <c r="B26" s="221"/>
      <c r="C26" s="110"/>
      <c r="D26" s="110" t="s">
        <v>147</v>
      </c>
      <c r="E26" s="110"/>
      <c r="F26" s="223"/>
      <c r="G26" s="111"/>
      <c r="H26" s="112" t="s">
        <v>34</v>
      </c>
      <c r="I26" s="113"/>
    </row>
    <row r="27" spans="1:9" ht="24.95" customHeight="1" x14ac:dyDescent="0.4">
      <c r="A27" s="114" t="s">
        <v>152</v>
      </c>
      <c r="B27" s="213"/>
      <c r="C27" s="214"/>
      <c r="D27" s="106" t="s">
        <v>137</v>
      </c>
      <c r="E27" s="214"/>
      <c r="F27" s="215"/>
      <c r="G27" s="107"/>
      <c r="H27" s="216" t="s">
        <v>33</v>
      </c>
      <c r="I27" s="216" t="s">
        <v>101</v>
      </c>
    </row>
    <row r="28" spans="1:9" ht="24.95" customHeight="1" x14ac:dyDescent="0.4">
      <c r="A28" s="219" t="s">
        <v>153</v>
      </c>
      <c r="B28" s="220"/>
      <c r="C28" s="108"/>
      <c r="D28" s="108" t="s">
        <v>147</v>
      </c>
      <c r="E28" s="108"/>
      <c r="F28" s="222"/>
      <c r="G28" s="109"/>
      <c r="H28" s="217"/>
      <c r="I28" s="218"/>
    </row>
    <row r="29" spans="1:9" ht="24.95" customHeight="1" x14ac:dyDescent="0.4">
      <c r="A29" s="217"/>
      <c r="B29" s="221"/>
      <c r="C29" s="110"/>
      <c r="D29" s="110" t="s">
        <v>147</v>
      </c>
      <c r="E29" s="110"/>
      <c r="F29" s="223"/>
      <c r="G29" s="111"/>
      <c r="H29" s="112" t="s">
        <v>34</v>
      </c>
      <c r="I29" s="113"/>
    </row>
    <row r="30" spans="1:9" x14ac:dyDescent="0.4">
      <c r="D30" s="22"/>
    </row>
    <row r="31" spans="1:9" x14ac:dyDescent="0.4">
      <c r="D31" s="22"/>
    </row>
    <row r="32" spans="1:9" x14ac:dyDescent="0.4">
      <c r="D32" s="22"/>
    </row>
    <row r="33" spans="4:4" x14ac:dyDescent="0.4">
      <c r="D33" s="22"/>
    </row>
    <row r="34" spans="4:4" x14ac:dyDescent="0.4">
      <c r="D34" s="22"/>
    </row>
    <row r="35" spans="4:4" x14ac:dyDescent="0.4">
      <c r="D35" s="22"/>
    </row>
    <row r="36" spans="4:4" x14ac:dyDescent="0.4">
      <c r="D36" s="22"/>
    </row>
  </sheetData>
  <mergeCells count="63">
    <mergeCell ref="B5:F5"/>
    <mergeCell ref="H5:I5"/>
    <mergeCell ref="A1:I1"/>
    <mergeCell ref="B2:D2"/>
    <mergeCell ref="F2:I2"/>
    <mergeCell ref="B3:D3"/>
    <mergeCell ref="F3:I3"/>
    <mergeCell ref="B6:C6"/>
    <mergeCell ref="E6:F6"/>
    <mergeCell ref="H6:H7"/>
    <mergeCell ref="I6:I7"/>
    <mergeCell ref="A7:A8"/>
    <mergeCell ref="B7:B8"/>
    <mergeCell ref="F7:F8"/>
    <mergeCell ref="B9:C9"/>
    <mergeCell ref="E9:F9"/>
    <mergeCell ref="H9:H10"/>
    <mergeCell ref="I9:I10"/>
    <mergeCell ref="A10:A11"/>
    <mergeCell ref="B10:B11"/>
    <mergeCell ref="F10:F11"/>
    <mergeCell ref="B12:C12"/>
    <mergeCell ref="E12:F12"/>
    <mergeCell ref="H12:H13"/>
    <mergeCell ref="I12:I13"/>
    <mergeCell ref="A13:A14"/>
    <mergeCell ref="B13:B14"/>
    <mergeCell ref="F13:F14"/>
    <mergeCell ref="B15:C15"/>
    <mergeCell ref="E15:F15"/>
    <mergeCell ref="H15:H16"/>
    <mergeCell ref="I15:I16"/>
    <mergeCell ref="A16:A17"/>
    <mergeCell ref="B16:B17"/>
    <mergeCell ref="F16:F17"/>
    <mergeCell ref="B18:C18"/>
    <mergeCell ref="E18:F18"/>
    <mergeCell ref="H18:H19"/>
    <mergeCell ref="I18:I19"/>
    <mergeCell ref="A19:A20"/>
    <mergeCell ref="B19:B20"/>
    <mergeCell ref="F19:F20"/>
    <mergeCell ref="B21:C21"/>
    <mergeCell ref="E21:F21"/>
    <mergeCell ref="H21:H22"/>
    <mergeCell ref="I21:I22"/>
    <mergeCell ref="A22:A23"/>
    <mergeCell ref="B22:B23"/>
    <mergeCell ref="F22:F23"/>
    <mergeCell ref="A25:A26"/>
    <mergeCell ref="A28:A29"/>
    <mergeCell ref="B24:C24"/>
    <mergeCell ref="E24:F24"/>
    <mergeCell ref="H24:H25"/>
    <mergeCell ref="I24:I25"/>
    <mergeCell ref="B25:B26"/>
    <mergeCell ref="F25:F26"/>
    <mergeCell ref="B27:C27"/>
    <mergeCell ref="E27:F27"/>
    <mergeCell ref="H27:H28"/>
    <mergeCell ref="I27:I28"/>
    <mergeCell ref="B28:B29"/>
    <mergeCell ref="F28:F29"/>
  </mergeCells>
  <phoneticPr fontId="1"/>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3" workbookViewId="0">
      <selection activeCell="Q34" sqref="Q34"/>
    </sheetView>
  </sheetViews>
  <sheetFormatPr defaultRowHeight="18.75" x14ac:dyDescent="0.4"/>
  <cols>
    <col min="1" max="1" width="10" customWidth="1"/>
    <col min="2" max="12" width="5.625" customWidth="1"/>
    <col min="13" max="13" width="5.5" customWidth="1"/>
    <col min="14" max="14" width="8.875" customWidth="1"/>
  </cols>
  <sheetData>
    <row r="1" spans="1:14" ht="30" x14ac:dyDescent="0.4">
      <c r="A1" s="50"/>
      <c r="B1" s="51"/>
      <c r="C1" s="234" t="s">
        <v>50</v>
      </c>
      <c r="D1" s="234"/>
      <c r="E1" s="234"/>
      <c r="F1" s="234"/>
      <c r="G1" s="234"/>
      <c r="H1" s="234"/>
      <c r="I1" s="234"/>
      <c r="J1" s="234"/>
      <c r="K1" s="234"/>
      <c r="L1" s="51"/>
      <c r="M1" s="235"/>
      <c r="N1" s="235"/>
    </row>
    <row r="2" spans="1:14" x14ac:dyDescent="0.4">
      <c r="A2" s="50" t="s">
        <v>53</v>
      </c>
      <c r="B2" s="227">
        <v>2019</v>
      </c>
      <c r="C2" s="227"/>
      <c r="D2" s="54" t="s">
        <v>54</v>
      </c>
      <c r="E2" s="54"/>
      <c r="F2" s="54" t="s">
        <v>55</v>
      </c>
      <c r="G2" s="54"/>
      <c r="H2" s="54" t="s">
        <v>56</v>
      </c>
      <c r="I2" s="54"/>
      <c r="J2" s="54" t="s">
        <v>57</v>
      </c>
      <c r="K2" s="54"/>
      <c r="L2" s="54" t="s">
        <v>58</v>
      </c>
      <c r="M2" s="54" t="s">
        <v>59</v>
      </c>
      <c r="N2" s="51"/>
    </row>
    <row r="3" spans="1:14" x14ac:dyDescent="0.4">
      <c r="A3" s="50" t="s">
        <v>60</v>
      </c>
      <c r="B3" s="243"/>
      <c r="C3" s="201"/>
      <c r="D3" s="201"/>
      <c r="E3" s="201"/>
      <c r="F3" s="201"/>
      <c r="G3" s="201"/>
      <c r="H3" s="201"/>
      <c r="I3" s="201"/>
      <c r="J3" s="201"/>
      <c r="K3" s="201"/>
      <c r="L3" s="201"/>
      <c r="M3" s="51"/>
      <c r="N3" s="51"/>
    </row>
    <row r="4" spans="1:14" x14ac:dyDescent="0.4">
      <c r="A4" s="50" t="s">
        <v>61</v>
      </c>
      <c r="B4" s="51"/>
      <c r="C4" s="227"/>
      <c r="D4" s="227"/>
      <c r="E4" s="227"/>
      <c r="F4" s="227"/>
      <c r="G4" s="50" t="s">
        <v>62</v>
      </c>
      <c r="H4" s="227"/>
      <c r="I4" s="227"/>
      <c r="J4" s="227"/>
      <c r="K4" s="227"/>
      <c r="L4" s="51"/>
      <c r="M4" s="51"/>
      <c r="N4" s="51"/>
    </row>
    <row r="5" spans="1:14" x14ac:dyDescent="0.4">
      <c r="A5" s="50" t="s">
        <v>63</v>
      </c>
      <c r="B5" s="50" t="s">
        <v>64</v>
      </c>
      <c r="C5" s="51"/>
      <c r="D5" s="51"/>
      <c r="E5" s="227"/>
      <c r="F5" s="227"/>
      <c r="G5" s="55" t="s">
        <v>65</v>
      </c>
      <c r="H5" s="201"/>
      <c r="I5" s="201"/>
      <c r="J5" s="51"/>
      <c r="K5" s="51"/>
      <c r="L5" s="51"/>
      <c r="M5" s="51"/>
      <c r="N5" s="51"/>
    </row>
    <row r="6" spans="1:14" x14ac:dyDescent="0.4">
      <c r="A6" s="50"/>
      <c r="B6" s="50" t="s">
        <v>66</v>
      </c>
      <c r="C6" s="51"/>
      <c r="D6" s="51"/>
      <c r="E6" s="227"/>
      <c r="F6" s="227"/>
      <c r="G6" s="55" t="s">
        <v>82</v>
      </c>
      <c r="H6" s="227"/>
      <c r="I6" s="227"/>
      <c r="J6" s="51"/>
      <c r="K6" s="51"/>
      <c r="L6" s="51"/>
      <c r="M6" s="51"/>
      <c r="N6" s="51"/>
    </row>
    <row r="7" spans="1:14" x14ac:dyDescent="0.4">
      <c r="A7" s="50"/>
      <c r="B7" s="50" t="s">
        <v>67</v>
      </c>
      <c r="C7" s="51"/>
      <c r="D7" s="51"/>
      <c r="E7" s="227"/>
      <c r="F7" s="227"/>
      <c r="G7" s="56" t="s">
        <v>82</v>
      </c>
      <c r="H7" s="201"/>
      <c r="I7" s="201"/>
      <c r="J7" s="51"/>
      <c r="K7" s="51"/>
      <c r="L7" s="51"/>
      <c r="M7" s="51"/>
      <c r="N7" s="51"/>
    </row>
    <row r="8" spans="1:14" x14ac:dyDescent="0.4">
      <c r="A8" s="50"/>
      <c r="B8" s="50"/>
      <c r="C8" s="51"/>
      <c r="D8" s="51"/>
      <c r="E8" s="51"/>
      <c r="F8" s="51"/>
      <c r="G8" s="51"/>
      <c r="H8" s="51"/>
      <c r="I8" s="51"/>
      <c r="J8" s="51"/>
      <c r="K8" s="51"/>
      <c r="L8" s="51"/>
      <c r="M8" s="51"/>
      <c r="N8" s="51"/>
    </row>
    <row r="9" spans="1:14" x14ac:dyDescent="0.4">
      <c r="A9" s="235" t="s">
        <v>68</v>
      </c>
      <c r="B9" s="235"/>
      <c r="C9" s="227"/>
      <c r="D9" s="227"/>
      <c r="E9" s="227"/>
      <c r="F9" s="227"/>
      <c r="G9" s="227"/>
      <c r="H9" s="235" t="s">
        <v>69</v>
      </c>
      <c r="I9" s="235"/>
      <c r="J9" s="227"/>
      <c r="K9" s="227"/>
      <c r="L9" s="227"/>
      <c r="M9" s="227"/>
      <c r="N9" s="51"/>
    </row>
    <row r="10" spans="1:14" x14ac:dyDescent="0.4">
      <c r="A10" s="235" t="s">
        <v>70</v>
      </c>
      <c r="B10" s="235"/>
      <c r="C10" s="201"/>
      <c r="D10" s="201"/>
      <c r="E10" s="201"/>
      <c r="F10" s="201"/>
      <c r="G10" s="201"/>
      <c r="H10" s="235" t="s">
        <v>69</v>
      </c>
      <c r="I10" s="235"/>
      <c r="J10" s="227"/>
      <c r="K10" s="227"/>
      <c r="L10" s="227"/>
      <c r="M10" s="227"/>
      <c r="N10" s="51"/>
    </row>
    <row r="11" spans="1:14" x14ac:dyDescent="0.4">
      <c r="A11" s="50" t="s">
        <v>83</v>
      </c>
      <c r="B11" s="51"/>
      <c r="C11" s="51"/>
      <c r="D11" s="51"/>
      <c r="E11" s="51"/>
      <c r="F11" s="51"/>
      <c r="G11" s="51"/>
      <c r="H11" s="51"/>
      <c r="I11" s="51"/>
      <c r="J11" s="51"/>
      <c r="K11" s="51"/>
      <c r="L11" s="51"/>
      <c r="M11" s="51"/>
      <c r="N11" s="51"/>
    </row>
    <row r="12" spans="1:14" x14ac:dyDescent="0.4">
      <c r="A12" s="26"/>
      <c r="B12" s="239" t="s">
        <v>71</v>
      </c>
      <c r="C12" s="239"/>
      <c r="D12" s="239" t="s">
        <v>72</v>
      </c>
      <c r="E12" s="239"/>
      <c r="F12" s="239"/>
      <c r="G12" s="57" t="s">
        <v>73</v>
      </c>
      <c r="H12" s="239" t="s">
        <v>74</v>
      </c>
      <c r="I12" s="239"/>
      <c r="J12" s="239"/>
      <c r="K12" s="240" t="s">
        <v>75</v>
      </c>
      <c r="L12" s="241"/>
      <c r="M12" s="241"/>
      <c r="N12" s="242"/>
    </row>
    <row r="13" spans="1:14" x14ac:dyDescent="0.4">
      <c r="A13" s="26">
        <v>1</v>
      </c>
      <c r="B13" s="238"/>
      <c r="C13" s="238"/>
      <c r="D13" s="238"/>
      <c r="E13" s="238"/>
      <c r="F13" s="238"/>
      <c r="G13" s="58"/>
      <c r="H13" s="238"/>
      <c r="I13" s="238"/>
      <c r="J13" s="238"/>
      <c r="K13" s="200"/>
      <c r="L13" s="201"/>
      <c r="M13" s="201"/>
      <c r="N13" s="202"/>
    </row>
    <row r="14" spans="1:14" x14ac:dyDescent="0.4">
      <c r="A14" s="26">
        <v>2</v>
      </c>
      <c r="B14" s="238"/>
      <c r="C14" s="238"/>
      <c r="D14" s="238"/>
      <c r="E14" s="238"/>
      <c r="F14" s="238"/>
      <c r="G14" s="58"/>
      <c r="H14" s="238"/>
      <c r="I14" s="238"/>
      <c r="J14" s="238"/>
      <c r="K14" s="200"/>
      <c r="L14" s="201"/>
      <c r="M14" s="201"/>
      <c r="N14" s="202"/>
    </row>
    <row r="15" spans="1:14" x14ac:dyDescent="0.4">
      <c r="A15" s="26">
        <v>3</v>
      </c>
      <c r="B15" s="238"/>
      <c r="C15" s="238"/>
      <c r="D15" s="238"/>
      <c r="E15" s="238"/>
      <c r="F15" s="238"/>
      <c r="G15" s="58"/>
      <c r="H15" s="238"/>
      <c r="I15" s="238"/>
      <c r="J15" s="238"/>
      <c r="K15" s="200"/>
      <c r="L15" s="201"/>
      <c r="M15" s="201"/>
      <c r="N15" s="202"/>
    </row>
    <row r="16" spans="1:14" x14ac:dyDescent="0.4">
      <c r="A16" s="26">
        <v>4</v>
      </c>
      <c r="B16" s="238"/>
      <c r="C16" s="238"/>
      <c r="D16" s="238"/>
      <c r="E16" s="238"/>
      <c r="F16" s="238"/>
      <c r="G16" s="58"/>
      <c r="H16" s="238"/>
      <c r="I16" s="238"/>
      <c r="J16" s="238"/>
      <c r="K16" s="200"/>
      <c r="L16" s="201"/>
      <c r="M16" s="201"/>
      <c r="N16" s="202"/>
    </row>
    <row r="17" spans="1:14" x14ac:dyDescent="0.4">
      <c r="A17" s="50" t="s">
        <v>76</v>
      </c>
      <c r="B17" s="51"/>
      <c r="C17" s="51"/>
      <c r="D17" s="51"/>
      <c r="E17" s="51"/>
      <c r="F17" s="51"/>
      <c r="G17" s="51"/>
      <c r="H17" s="51"/>
      <c r="I17" s="51"/>
      <c r="J17" s="51"/>
      <c r="K17" s="51"/>
      <c r="L17" s="51"/>
      <c r="M17" s="51"/>
      <c r="N17" s="51"/>
    </row>
    <row r="18" spans="1:14" x14ac:dyDescent="0.4">
      <c r="A18" s="26"/>
      <c r="B18" s="239" t="s">
        <v>71</v>
      </c>
      <c r="C18" s="239"/>
      <c r="D18" s="239" t="s">
        <v>72</v>
      </c>
      <c r="E18" s="239"/>
      <c r="F18" s="239"/>
      <c r="G18" s="57" t="s">
        <v>73</v>
      </c>
      <c r="H18" s="239" t="s">
        <v>74</v>
      </c>
      <c r="I18" s="239"/>
      <c r="J18" s="239"/>
      <c r="K18" s="240" t="s">
        <v>75</v>
      </c>
      <c r="L18" s="241"/>
      <c r="M18" s="241"/>
      <c r="N18" s="242"/>
    </row>
    <row r="19" spans="1:14" x14ac:dyDescent="0.4">
      <c r="A19" s="26">
        <v>1</v>
      </c>
      <c r="B19" s="238"/>
      <c r="C19" s="238"/>
      <c r="D19" s="238"/>
      <c r="E19" s="238"/>
      <c r="F19" s="238"/>
      <c r="G19" s="58"/>
      <c r="H19" s="238"/>
      <c r="I19" s="238"/>
      <c r="J19" s="238"/>
      <c r="K19" s="200"/>
      <c r="L19" s="201"/>
      <c r="M19" s="201"/>
      <c r="N19" s="202"/>
    </row>
    <row r="20" spans="1:14" x14ac:dyDescent="0.4">
      <c r="A20" s="26">
        <v>2</v>
      </c>
      <c r="B20" s="238"/>
      <c r="C20" s="238"/>
      <c r="D20" s="238"/>
      <c r="E20" s="238"/>
      <c r="F20" s="238"/>
      <c r="G20" s="58"/>
      <c r="H20" s="238"/>
      <c r="I20" s="238"/>
      <c r="J20" s="238"/>
      <c r="K20" s="200"/>
      <c r="L20" s="201"/>
      <c r="M20" s="201"/>
      <c r="N20" s="202"/>
    </row>
    <row r="21" spans="1:14" x14ac:dyDescent="0.4">
      <c r="A21" s="26">
        <v>3</v>
      </c>
      <c r="B21" s="238"/>
      <c r="C21" s="238"/>
      <c r="D21" s="238"/>
      <c r="E21" s="238"/>
      <c r="F21" s="238"/>
      <c r="G21" s="58"/>
      <c r="H21" s="238"/>
      <c r="I21" s="238"/>
      <c r="J21" s="238"/>
      <c r="K21" s="200"/>
      <c r="L21" s="201"/>
      <c r="M21" s="201"/>
      <c r="N21" s="202"/>
    </row>
    <row r="22" spans="1:14" x14ac:dyDescent="0.4">
      <c r="A22" s="59" t="s">
        <v>77</v>
      </c>
      <c r="B22" s="51"/>
      <c r="C22" s="51"/>
      <c r="D22" s="51"/>
      <c r="E22" s="51"/>
      <c r="F22" s="51"/>
      <c r="G22" s="51"/>
      <c r="H22" s="51"/>
      <c r="I22" s="51"/>
      <c r="J22" s="51"/>
      <c r="K22" s="51"/>
      <c r="L22" s="51"/>
      <c r="M22" s="51"/>
      <c r="N22" s="51"/>
    </row>
    <row r="23" spans="1:14" x14ac:dyDescent="0.4">
      <c r="A23" s="232"/>
      <c r="B23" s="233"/>
      <c r="C23" s="233"/>
      <c r="D23" s="233"/>
      <c r="E23" s="233"/>
      <c r="F23" s="233"/>
      <c r="G23" s="233"/>
      <c r="H23" s="233"/>
      <c r="I23" s="233"/>
      <c r="J23" s="233"/>
      <c r="K23" s="233"/>
      <c r="L23" s="233"/>
      <c r="M23" s="233"/>
      <c r="N23" s="60"/>
    </row>
    <row r="24" spans="1:14" x14ac:dyDescent="0.4">
      <c r="A24" s="59" t="s">
        <v>78</v>
      </c>
      <c r="B24" s="51"/>
      <c r="C24" s="51"/>
      <c r="D24" s="51"/>
      <c r="E24" s="51"/>
      <c r="F24" s="51"/>
      <c r="G24" s="51"/>
      <c r="H24" s="51"/>
      <c r="I24" s="51"/>
      <c r="J24" s="51"/>
      <c r="K24" s="51"/>
      <c r="L24" s="51"/>
      <c r="M24" s="51"/>
      <c r="N24" s="51"/>
    </row>
    <row r="25" spans="1:14" x14ac:dyDescent="0.4">
      <c r="A25" s="50">
        <v>2019</v>
      </c>
      <c r="B25" s="51" t="s">
        <v>54</v>
      </c>
      <c r="C25" s="51"/>
      <c r="D25" s="51" t="s">
        <v>55</v>
      </c>
      <c r="E25" s="51"/>
      <c r="F25" s="51" t="s">
        <v>56</v>
      </c>
      <c r="G25" s="51"/>
      <c r="H25" s="51"/>
      <c r="I25" s="51"/>
      <c r="J25" s="51"/>
      <c r="K25" s="51"/>
      <c r="L25" s="51"/>
      <c r="M25" s="51"/>
      <c r="N25" s="51"/>
    </row>
    <row r="26" spans="1:14" x14ac:dyDescent="0.4">
      <c r="A26" s="50"/>
      <c r="B26" s="51"/>
      <c r="C26" s="51"/>
      <c r="D26" s="51"/>
      <c r="E26" s="51" t="s">
        <v>79</v>
      </c>
      <c r="F26" s="51"/>
      <c r="G26" s="227"/>
      <c r="H26" s="227"/>
      <c r="I26" s="227"/>
      <c r="J26" s="227"/>
      <c r="K26" s="227"/>
      <c r="L26" s="227"/>
      <c r="M26" s="51"/>
      <c r="N26" s="51"/>
    </row>
    <row r="27" spans="1:14" ht="30" x14ac:dyDescent="0.4">
      <c r="A27" s="50"/>
      <c r="B27" s="51"/>
      <c r="C27" s="234" t="s">
        <v>80</v>
      </c>
      <c r="D27" s="234"/>
      <c r="E27" s="234"/>
      <c r="F27" s="234"/>
      <c r="G27" s="234"/>
      <c r="H27" s="234"/>
      <c r="I27" s="234"/>
      <c r="J27" s="234"/>
      <c r="K27" s="234"/>
      <c r="L27" s="51"/>
      <c r="M27" s="235"/>
      <c r="N27" s="235"/>
    </row>
    <row r="28" spans="1:14" ht="24" x14ac:dyDescent="0.4">
      <c r="A28" s="50" t="s">
        <v>51</v>
      </c>
      <c r="B28" s="236"/>
      <c r="C28" s="236"/>
      <c r="D28" s="236"/>
      <c r="E28" s="236"/>
      <c r="F28" s="236"/>
      <c r="G28" s="236"/>
      <c r="H28" s="52" t="s">
        <v>52</v>
      </c>
      <c r="I28" s="52"/>
      <c r="J28" s="53"/>
      <c r="K28" s="237"/>
      <c r="L28" s="237"/>
      <c r="M28" s="237"/>
      <c r="N28" s="237"/>
    </row>
    <row r="29" spans="1:14" x14ac:dyDescent="0.4">
      <c r="A29" s="50" t="s">
        <v>53</v>
      </c>
      <c r="B29" s="201">
        <v>2019</v>
      </c>
      <c r="C29" s="201"/>
      <c r="D29" s="61" t="s">
        <v>54</v>
      </c>
      <c r="E29" s="61"/>
      <c r="F29" s="61" t="s">
        <v>55</v>
      </c>
      <c r="G29" s="61"/>
      <c r="H29" s="61" t="s">
        <v>56</v>
      </c>
      <c r="I29" s="61"/>
      <c r="J29" s="61" t="s">
        <v>57</v>
      </c>
      <c r="K29" s="61"/>
      <c r="L29" s="61" t="s">
        <v>58</v>
      </c>
      <c r="M29" s="61" t="s">
        <v>59</v>
      </c>
      <c r="N29" s="51"/>
    </row>
    <row r="30" spans="1:14" x14ac:dyDescent="0.4">
      <c r="A30" s="50" t="s">
        <v>60</v>
      </c>
      <c r="B30" s="201"/>
      <c r="C30" s="201"/>
      <c r="D30" s="201"/>
      <c r="E30" s="201"/>
      <c r="F30" s="201"/>
      <c r="G30" s="201"/>
      <c r="H30" s="201"/>
      <c r="I30" s="201"/>
      <c r="J30" s="201"/>
      <c r="K30" s="201"/>
      <c r="L30" s="201"/>
      <c r="M30" s="51"/>
      <c r="N30" s="51"/>
    </row>
    <row r="31" spans="1:14" x14ac:dyDescent="0.4">
      <c r="A31" s="50" t="s">
        <v>61</v>
      </c>
      <c r="B31" s="51"/>
      <c r="C31" s="227"/>
      <c r="D31" s="227"/>
      <c r="E31" s="227"/>
      <c r="F31" s="227"/>
      <c r="G31" s="50" t="s">
        <v>62</v>
      </c>
      <c r="H31" s="227"/>
      <c r="I31" s="227"/>
      <c r="J31" s="227"/>
      <c r="K31" s="227"/>
      <c r="L31" s="51"/>
      <c r="M31" s="51"/>
      <c r="N31" s="51"/>
    </row>
    <row r="32" spans="1:14" x14ac:dyDescent="0.4">
      <c r="A32" s="50"/>
      <c r="B32" s="51"/>
      <c r="C32" s="62"/>
      <c r="D32" s="62"/>
      <c r="E32" s="62"/>
      <c r="F32" s="62"/>
      <c r="G32" s="50"/>
      <c r="H32" s="62"/>
      <c r="I32" s="62"/>
      <c r="J32" s="62"/>
      <c r="K32" s="62"/>
      <c r="L32" s="51"/>
      <c r="M32" s="51"/>
      <c r="N32" s="51"/>
    </row>
    <row r="33" spans="1:14" x14ac:dyDescent="0.4">
      <c r="A33" s="228" t="s">
        <v>81</v>
      </c>
      <c r="B33" s="228"/>
      <c r="C33" s="228"/>
      <c r="D33" s="228"/>
      <c r="E33" s="228"/>
      <c r="F33" s="228"/>
      <c r="G33" s="228"/>
      <c r="H33" s="62"/>
      <c r="I33" s="62"/>
      <c r="J33" s="62"/>
      <c r="K33" s="62"/>
      <c r="L33" s="51"/>
      <c r="M33" s="51"/>
      <c r="N33" s="51"/>
    </row>
    <row r="34" spans="1:14" x14ac:dyDescent="0.4">
      <c r="A34" s="229"/>
      <c r="B34" s="230"/>
      <c r="C34" s="230"/>
      <c r="D34" s="230"/>
      <c r="E34" s="230"/>
      <c r="F34" s="230"/>
      <c r="G34" s="230"/>
      <c r="H34" s="230"/>
      <c r="I34" s="230"/>
      <c r="J34" s="230"/>
      <c r="K34" s="230"/>
      <c r="L34" s="230"/>
      <c r="M34" s="230"/>
      <c r="N34" s="231"/>
    </row>
    <row r="35" spans="1:14" x14ac:dyDescent="0.4">
      <c r="A35" s="224"/>
      <c r="B35" s="225"/>
      <c r="C35" s="225"/>
      <c r="D35" s="225"/>
      <c r="E35" s="225"/>
      <c r="F35" s="225"/>
      <c r="G35" s="225"/>
      <c r="H35" s="225"/>
      <c r="I35" s="225"/>
      <c r="J35" s="225"/>
      <c r="K35" s="225"/>
      <c r="L35" s="225"/>
      <c r="M35" s="225"/>
      <c r="N35" s="226"/>
    </row>
    <row r="36" spans="1:14" x14ac:dyDescent="0.4">
      <c r="A36" s="59" t="s">
        <v>78</v>
      </c>
      <c r="B36" s="51"/>
      <c r="C36" s="51"/>
      <c r="D36" s="51"/>
      <c r="E36" s="51"/>
      <c r="F36" s="51"/>
      <c r="G36" s="51"/>
      <c r="H36" s="51"/>
      <c r="I36" s="51"/>
      <c r="J36" s="51"/>
      <c r="K36" s="51"/>
      <c r="L36" s="51"/>
      <c r="M36" s="51"/>
      <c r="N36" s="51"/>
    </row>
    <row r="37" spans="1:14" x14ac:dyDescent="0.4">
      <c r="A37" s="50">
        <v>2019</v>
      </c>
      <c r="B37" s="51" t="s">
        <v>54</v>
      </c>
      <c r="C37" s="51"/>
      <c r="D37" s="51" t="s">
        <v>55</v>
      </c>
      <c r="E37" s="51"/>
      <c r="F37" s="51" t="s">
        <v>56</v>
      </c>
      <c r="G37" s="51"/>
      <c r="H37" s="51"/>
      <c r="I37" s="51"/>
      <c r="J37" s="51"/>
      <c r="K37" s="51"/>
      <c r="L37" s="51"/>
      <c r="M37" s="51"/>
      <c r="N37" s="51"/>
    </row>
    <row r="38" spans="1:14" x14ac:dyDescent="0.4">
      <c r="A38" s="50"/>
      <c r="B38" s="51"/>
      <c r="C38" s="51"/>
      <c r="D38" s="51"/>
      <c r="E38" s="51" t="s">
        <v>79</v>
      </c>
      <c r="F38" s="51"/>
      <c r="G38" s="227"/>
      <c r="H38" s="227"/>
      <c r="I38" s="227"/>
      <c r="J38" s="227"/>
      <c r="K38" s="227"/>
      <c r="L38" s="227"/>
      <c r="M38" s="51"/>
      <c r="N38" s="51"/>
    </row>
    <row r="39" spans="1:14" x14ac:dyDescent="0.4">
      <c r="A39" s="50"/>
      <c r="B39" s="51"/>
      <c r="C39" s="51"/>
      <c r="D39" s="51"/>
      <c r="E39" s="51"/>
      <c r="F39" s="51"/>
      <c r="G39" s="51"/>
      <c r="H39" s="51"/>
      <c r="I39" s="51"/>
      <c r="J39" s="51"/>
      <c r="K39" s="51"/>
      <c r="L39" s="51"/>
      <c r="M39" s="51"/>
      <c r="N39" s="51"/>
    </row>
    <row r="40" spans="1:14" x14ac:dyDescent="0.4">
      <c r="A40" s="50"/>
      <c r="B40" s="51"/>
      <c r="C40" s="51"/>
      <c r="D40" s="51"/>
      <c r="E40" s="51"/>
      <c r="F40" s="51"/>
      <c r="G40" s="51"/>
      <c r="H40" s="51"/>
      <c r="I40" s="51"/>
      <c r="J40" s="51"/>
      <c r="K40" s="51"/>
      <c r="L40" s="51"/>
      <c r="M40" s="51"/>
      <c r="N40" s="51"/>
    </row>
  </sheetData>
  <mergeCells count="70">
    <mergeCell ref="C1:K1"/>
    <mergeCell ref="M1:N1"/>
    <mergeCell ref="B2:C2"/>
    <mergeCell ref="B3:L3"/>
    <mergeCell ref="J9:M9"/>
    <mergeCell ref="C4:F4"/>
    <mergeCell ref="H4:K4"/>
    <mergeCell ref="E5:F5"/>
    <mergeCell ref="H5:I5"/>
    <mergeCell ref="E6:F6"/>
    <mergeCell ref="H6:I6"/>
    <mergeCell ref="E7:F7"/>
    <mergeCell ref="H7:I7"/>
    <mergeCell ref="A9:B9"/>
    <mergeCell ref="C9:G9"/>
    <mergeCell ref="H9:I9"/>
    <mergeCell ref="A10:B10"/>
    <mergeCell ref="C10:G10"/>
    <mergeCell ref="H10:I10"/>
    <mergeCell ref="J10:M10"/>
    <mergeCell ref="B12:C12"/>
    <mergeCell ref="D12:F12"/>
    <mergeCell ref="H12:J12"/>
    <mergeCell ref="K12:N12"/>
    <mergeCell ref="B13:C13"/>
    <mergeCell ref="D13:F13"/>
    <mergeCell ref="H13:J13"/>
    <mergeCell ref="B14:C14"/>
    <mergeCell ref="D14:F14"/>
    <mergeCell ref="H14:J14"/>
    <mergeCell ref="B15:C15"/>
    <mergeCell ref="D15:F15"/>
    <mergeCell ref="H15:J15"/>
    <mergeCell ref="B16:C16"/>
    <mergeCell ref="D16:F16"/>
    <mergeCell ref="H16:J16"/>
    <mergeCell ref="B18:C18"/>
    <mergeCell ref="D18:F18"/>
    <mergeCell ref="H18:J18"/>
    <mergeCell ref="K18:N18"/>
    <mergeCell ref="B19:C19"/>
    <mergeCell ref="D19:F19"/>
    <mergeCell ref="H19:J19"/>
    <mergeCell ref="K19:N19"/>
    <mergeCell ref="B28:G28"/>
    <mergeCell ref="K28:N28"/>
    <mergeCell ref="B20:C20"/>
    <mergeCell ref="D20:F20"/>
    <mergeCell ref="H20:J20"/>
    <mergeCell ref="B21:C21"/>
    <mergeCell ref="D21:F21"/>
    <mergeCell ref="H21:J21"/>
    <mergeCell ref="K20:N20"/>
    <mergeCell ref="K21:N21"/>
    <mergeCell ref="A35:N35"/>
    <mergeCell ref="G38:L38"/>
    <mergeCell ref="K13:N13"/>
    <mergeCell ref="K14:N14"/>
    <mergeCell ref="K15:N15"/>
    <mergeCell ref="K16:N16"/>
    <mergeCell ref="B29:C29"/>
    <mergeCell ref="B30:L30"/>
    <mergeCell ref="C31:F31"/>
    <mergeCell ref="H31:K31"/>
    <mergeCell ref="A33:G33"/>
    <mergeCell ref="A34:N34"/>
    <mergeCell ref="A23:M23"/>
    <mergeCell ref="G26:L26"/>
    <mergeCell ref="C27:K27"/>
    <mergeCell ref="M27:N27"/>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大会要項</vt:lpstr>
      <vt:lpstr>成績表</vt:lpstr>
      <vt:lpstr>リーグ日程表</vt:lpstr>
      <vt:lpstr>試合結果報告　11.23中止</vt:lpstr>
      <vt:lpstr>試合結果報告　11.30</vt:lpstr>
      <vt:lpstr>試合結果報告　12.14 </vt:lpstr>
      <vt:lpstr>試合結果報告　1.25</vt:lpstr>
      <vt:lpstr>審判報告書</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三澤　厚司</dc:creator>
  <cp:lastModifiedBy>三澤　厚司</cp:lastModifiedBy>
  <cp:lastPrinted>2019-12-04T00:48:47Z</cp:lastPrinted>
  <dcterms:created xsi:type="dcterms:W3CDTF">2019-10-28T05:20:37Z</dcterms:created>
  <dcterms:modified xsi:type="dcterms:W3CDTF">2019-12-04T01:28:55Z</dcterms:modified>
</cp:coreProperties>
</file>